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856" yWindow="120" windowWidth="14532" windowHeight="12780" tabRatio="980" activeTab="0"/>
  </bookViews>
  <sheets>
    <sheet name="2023" sheetId="1" r:id="rId1"/>
    <sheet name="ТО3" sheetId="2" state="hidden" r:id="rId2"/>
    <sheet name="ТО-3" sheetId="3" state="hidden" r:id="rId3"/>
  </sheets>
  <definedNames>
    <definedName name="_xlnm.Print_Titles" localSheetId="0">'2023'!$4:$6</definedName>
    <definedName name="_xlnm.Print_Titles" localSheetId="1">'ТО3'!$4:$6</definedName>
    <definedName name="_xlnm.Print_Area" localSheetId="0">'2023'!$A$1:$AE$772</definedName>
    <definedName name="_xlnm.Print_Area" localSheetId="2">'ТО-3'!$A$1:$AE$58</definedName>
  </definedNames>
  <calcPr fullCalcOnLoad="1"/>
</workbook>
</file>

<file path=xl/comments2.xml><?xml version="1.0" encoding="utf-8"?>
<comments xmlns="http://schemas.openxmlformats.org/spreadsheetml/2006/main">
  <authors>
    <author>Автор</author>
  </authors>
  <commentList>
    <comment ref="F36" authorId="0">
      <text>
        <r>
          <rPr>
            <b/>
            <i/>
            <sz val="12"/>
            <rFont val="RomanC"/>
            <family val="0"/>
          </rPr>
          <t>Автор:</t>
        </r>
        <r>
          <rPr>
            <i/>
            <sz val="12"/>
            <rFont val="RomanC"/>
            <family val="0"/>
          </rPr>
          <t xml:space="preserve">
4,2 на 10</t>
        </r>
      </text>
    </comment>
  </commentList>
</comments>
</file>

<file path=xl/comments3.xml><?xml version="1.0" encoding="utf-8"?>
<comments xmlns="http://schemas.openxmlformats.org/spreadsheetml/2006/main">
  <authors>
    <author>Автор</author>
  </authors>
  <commentList>
    <comment ref="F7" authorId="0">
      <text>
        <r>
          <rPr>
            <b/>
            <i/>
            <sz val="12"/>
            <rFont val="RomanC"/>
            <family val="0"/>
          </rPr>
          <t>Автор:</t>
        </r>
        <r>
          <rPr>
            <i/>
            <sz val="12"/>
            <rFont val="RomanC"/>
            <family val="0"/>
          </rPr>
          <t xml:space="preserve">
4,2 на 10</t>
        </r>
      </text>
    </comment>
  </commentList>
</comments>
</file>

<file path=xl/sharedStrings.xml><?xml version="1.0" encoding="utf-8"?>
<sst xmlns="http://schemas.openxmlformats.org/spreadsheetml/2006/main" count="2149" uniqueCount="598">
  <si>
    <t>№  п/п</t>
  </si>
  <si>
    <t>Наименование  оборудования</t>
  </si>
  <si>
    <t>Инвентарный  номер</t>
  </si>
  <si>
    <t>Часть ремонта</t>
  </si>
  <si>
    <t xml:space="preserve">Категория  сложности </t>
  </si>
  <si>
    <t xml:space="preserve">Дата  последнего  ремонта </t>
  </si>
  <si>
    <t>Примечание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</si>
  <si>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</si>
  <si>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</si>
  <si>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</si>
  <si>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</si>
  <si>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</si>
  <si>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</si>
  <si>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</si>
  <si>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</si>
  <si>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</si>
  <si>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</si>
  <si>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</si>
  <si>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</si>
  <si>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ТР</t>
  </si>
  <si>
    <t> Электрическая</t>
  </si>
  <si>
    <t>дек. 2014</t>
  </si>
  <si>
    <t>18 цех</t>
  </si>
  <si>
    <t> Механическая</t>
  </si>
  <si>
    <t> Футеровка</t>
  </si>
  <si>
    <t>авг. 2014</t>
  </si>
  <si>
    <t>сент. 2014</t>
  </si>
  <si>
    <t>июль 2014</t>
  </si>
  <si>
    <t>окт. 2014</t>
  </si>
  <si>
    <t>нояб. 2014</t>
  </si>
  <si>
    <t>июнь 2014</t>
  </si>
  <si>
    <t>апр. 2014</t>
  </si>
  <si>
    <t>май 2014</t>
  </si>
  <si>
    <t>ТО</t>
  </si>
  <si>
    <t xml:space="preserve"> </t>
  </si>
  <si>
    <t>7,2</t>
  </si>
  <si>
    <t>2,4</t>
  </si>
  <si>
    <t>Привалов Д.В.</t>
  </si>
  <si>
    <t>ПО</t>
  </si>
  <si>
    <t>списано</t>
  </si>
  <si>
    <t>_</t>
  </si>
  <si>
    <t>Вид ремонта</t>
  </si>
  <si>
    <t>Год установки</t>
  </si>
  <si>
    <t xml:space="preserve">                                         План   ремонта  в  месяц  в нормо-часах</t>
  </si>
  <si>
    <t>2,0</t>
  </si>
  <si>
    <t>0</t>
  </si>
  <si>
    <t>5,0</t>
  </si>
  <si>
    <t>4,0</t>
  </si>
  <si>
    <t>9,0</t>
  </si>
  <si>
    <t>5,4</t>
  </si>
  <si>
    <t>1,6</t>
  </si>
  <si>
    <t>12,0</t>
  </si>
  <si>
    <t>1,8</t>
  </si>
  <si>
    <t>1,2</t>
  </si>
  <si>
    <t>44,0</t>
  </si>
  <si>
    <t>36,0</t>
  </si>
  <si>
    <t>22,0</t>
  </si>
  <si>
    <t>16,0</t>
  </si>
  <si>
    <t>27,2</t>
  </si>
  <si>
    <t>112,8</t>
  </si>
  <si>
    <t>6,4</t>
  </si>
  <si>
    <t>13,0</t>
  </si>
  <si>
    <t>5,2</t>
  </si>
  <si>
    <t>1 раб</t>
  </si>
  <si>
    <t>1 раб.</t>
  </si>
  <si>
    <t>4,8</t>
  </si>
  <si>
    <t>консервация</t>
  </si>
  <si>
    <t>2,2</t>
  </si>
  <si>
    <t>5,5</t>
  </si>
  <si>
    <t>19,5</t>
  </si>
  <si>
    <t>списан</t>
  </si>
  <si>
    <t>32,0</t>
  </si>
  <si>
    <t>56,4</t>
  </si>
  <si>
    <t>25,0</t>
  </si>
  <si>
    <t>4,4</t>
  </si>
  <si>
    <t>19,0</t>
  </si>
  <si>
    <t>4,3</t>
  </si>
  <si>
    <t>нет</t>
  </si>
  <si>
    <t>СГМ</t>
  </si>
  <si>
    <t>РСС</t>
  </si>
  <si>
    <t>42,3</t>
  </si>
  <si>
    <t>Выпрямитель сварочный ВД-306</t>
  </si>
  <si>
    <t>007780008569</t>
  </si>
  <si>
    <t>ЭРЦ</t>
  </si>
  <si>
    <t>Аппарат сварочный          МТП-75-15</t>
  </si>
  <si>
    <t>003362004784</t>
  </si>
  <si>
    <t>Выпрямитель сварочный ВД-301</t>
  </si>
  <si>
    <t>003767004966</t>
  </si>
  <si>
    <t>003768004967</t>
  </si>
  <si>
    <t>Итого:</t>
  </si>
  <si>
    <t>ИТОГО:</t>
  </si>
  <si>
    <t xml:space="preserve">                                                         </t>
  </si>
  <si>
    <t>Выключатель масляный</t>
  </si>
  <si>
    <t>007515008337</t>
  </si>
  <si>
    <t>6,8</t>
  </si>
  <si>
    <t xml:space="preserve"> РП-4 яч.6</t>
  </si>
  <si>
    <t>0 раб.</t>
  </si>
  <si>
    <t xml:space="preserve">Выключатель масляный </t>
  </si>
  <si>
    <t>007514008336</t>
  </si>
  <si>
    <t>ТП-2 яч.6</t>
  </si>
  <si>
    <t>004242005300</t>
  </si>
  <si>
    <t>ЦРП яч.22</t>
  </si>
  <si>
    <t>004243005301</t>
  </si>
  <si>
    <t>ЦРП яч.29</t>
  </si>
  <si>
    <t>004241005298</t>
  </si>
  <si>
    <t>склад к.6 эрц</t>
  </si>
  <si>
    <t>004240005297</t>
  </si>
  <si>
    <t>ЦРП яч.17</t>
  </si>
  <si>
    <t>004239005295</t>
  </si>
  <si>
    <t>ЦРП яч.15</t>
  </si>
  <si>
    <t>003695004923</t>
  </si>
  <si>
    <t>ЦРП яч.13</t>
  </si>
  <si>
    <t>1 раз в 6 месяцев</t>
  </si>
  <si>
    <t>0раб.</t>
  </si>
  <si>
    <t>свар. Каб.</t>
  </si>
  <si>
    <t>ЭТЛ</t>
  </si>
  <si>
    <t>цех №8, к.6</t>
  </si>
  <si>
    <t>003934005059</t>
  </si>
  <si>
    <t>ТП-103 секц.2</t>
  </si>
  <si>
    <t>003693004918</t>
  </si>
  <si>
    <t>ТП-102 секц.2</t>
  </si>
  <si>
    <t>Конденсаторная установка КУ-106</t>
  </si>
  <si>
    <t>007555008343</t>
  </si>
  <si>
    <t>Трансформатор силовой  ТМ 630</t>
  </si>
  <si>
    <t>003160004713</t>
  </si>
  <si>
    <t>Трансформатор подстанционный     ТП 12</t>
  </si>
  <si>
    <t>003300004763</t>
  </si>
  <si>
    <t>003350004778</t>
  </si>
  <si>
    <t>Трансформатор   ТМ 1000</t>
  </si>
  <si>
    <t>в 2 года</t>
  </si>
  <si>
    <t>7426*012772</t>
  </si>
  <si>
    <t>7426*012768</t>
  </si>
  <si>
    <t>Трансформатор   ТМ 160 10</t>
  </si>
  <si>
    <t>003290004761</t>
  </si>
  <si>
    <t>ТП-14 "Юг"</t>
  </si>
  <si>
    <t>в марте стоит</t>
  </si>
  <si>
    <t>003695004926</t>
  </si>
  <si>
    <t>ЦРП секц.2</t>
  </si>
  <si>
    <t>вообще нет в марте</t>
  </si>
  <si>
    <t>007750008516</t>
  </si>
  <si>
    <t>Трансформатор   ТМ 400/6</t>
  </si>
  <si>
    <t>003935005061</t>
  </si>
  <si>
    <t>ТП-13  м/ст №2</t>
  </si>
  <si>
    <t>003695004925</t>
  </si>
  <si>
    <t>Трансформатор силовой  ТМ 400/6</t>
  </si>
  <si>
    <t>007107007944</t>
  </si>
  <si>
    <t>ТП-38        Т-2</t>
  </si>
  <si>
    <t>Трансформатор  ТМ 630/6</t>
  </si>
  <si>
    <t>002388004459</t>
  </si>
  <si>
    <t>003695004922</t>
  </si>
  <si>
    <t>Трансформатор   ТМ 1000/04</t>
  </si>
  <si>
    <t>007424008232</t>
  </si>
  <si>
    <t>Трансформатор   ТМ 630</t>
  </si>
  <si>
    <t>003170004718</t>
  </si>
  <si>
    <t>007424008230</t>
  </si>
  <si>
    <t>Трансформатор силовой  ТСМА-100</t>
  </si>
  <si>
    <t>007767008548</t>
  </si>
  <si>
    <t>003698004929</t>
  </si>
  <si>
    <t>ТП-19      Т-1</t>
  </si>
  <si>
    <t>Электропечь сопротивления     ЦЭП282А</t>
  </si>
  <si>
    <t>007270008121</t>
  </si>
  <si>
    <t>ЭРЦ №8</t>
  </si>
  <si>
    <t>_______________</t>
  </si>
  <si>
    <t>Шкаф распределительный КПТ 630 6 10</t>
  </si>
  <si>
    <t>004244005302</t>
  </si>
  <si>
    <t>Ячейка КРН-10У</t>
  </si>
  <si>
    <t>007424008229</t>
  </si>
  <si>
    <t>ТП-1 яч.4</t>
  </si>
  <si>
    <t>7426*012769</t>
  </si>
  <si>
    <t>ТП-7 яч.2</t>
  </si>
  <si>
    <t>после отопительного сезона</t>
  </si>
  <si>
    <t>7426*012770</t>
  </si>
  <si>
    <t>ТП-7 яч.3</t>
  </si>
  <si>
    <t>7426*012771</t>
  </si>
  <si>
    <t>ТП-7 яч.4</t>
  </si>
  <si>
    <t>Ячейка К-13</t>
  </si>
  <si>
    <t>031705012647</t>
  </si>
  <si>
    <t>ЦРП яч.32</t>
  </si>
  <si>
    <t>031703012645</t>
  </si>
  <si>
    <t>ЦРП яч.30</t>
  </si>
  <si>
    <t>031703012646</t>
  </si>
  <si>
    <t>ЦРП яч.31</t>
  </si>
  <si>
    <t>031703012648</t>
  </si>
  <si>
    <t>ЦРП яч.33</t>
  </si>
  <si>
    <t>031703012649</t>
  </si>
  <si>
    <t>ЦРП яч.34</t>
  </si>
  <si>
    <t>031703012650</t>
  </si>
  <si>
    <t>ЦРП яч.28</t>
  </si>
  <si>
    <t>Ячейка К-6У</t>
  </si>
  <si>
    <t>007432008246</t>
  </si>
  <si>
    <t>РП-4 яч.5</t>
  </si>
  <si>
    <t>007433008248</t>
  </si>
  <si>
    <t>РП-4 яч.4</t>
  </si>
  <si>
    <t>007424008231</t>
  </si>
  <si>
    <t>ЦРП яч.5</t>
  </si>
  <si>
    <t>007424008233</t>
  </si>
  <si>
    <t>ЦРП яч.6</t>
  </si>
  <si>
    <t>007424008234</t>
  </si>
  <si>
    <t>ЦРП яч.7</t>
  </si>
  <si>
    <t>007437008259</t>
  </si>
  <si>
    <t>ТП-7 яч.1</t>
  </si>
  <si>
    <t>007429008240</t>
  </si>
  <si>
    <t>ТП-3 яч.1</t>
  </si>
  <si>
    <t>007431008244</t>
  </si>
  <si>
    <t>ТП-3 яч.4</t>
  </si>
  <si>
    <t>007434008250</t>
  </si>
  <si>
    <t xml:space="preserve">ТП-5 яч.1 </t>
  </si>
  <si>
    <t>007436008255</t>
  </si>
  <si>
    <t xml:space="preserve">ТП-5 яч.6 </t>
  </si>
  <si>
    <t>004250005309</t>
  </si>
  <si>
    <t>ТП-2 яч.1</t>
  </si>
  <si>
    <t>004251005311</t>
  </si>
  <si>
    <t>ТП-3 яч.6</t>
  </si>
  <si>
    <t>007435008253</t>
  </si>
  <si>
    <t>ТП-5 яч.4</t>
  </si>
  <si>
    <t>007430008242</t>
  </si>
  <si>
    <t>7426*012773</t>
  </si>
  <si>
    <t>004238005294</t>
  </si>
  <si>
    <t>0,9</t>
  </si>
  <si>
    <t>КОНДЕНСАТОРНЫЕ УСТАНОВКИ</t>
  </si>
  <si>
    <t xml:space="preserve">Конденсаторная установка                       18 кВар (9 ед.) </t>
  </si>
  <si>
    <t xml:space="preserve">Конденсаторная установка                         20 кВар (6 ед.) </t>
  </si>
  <si>
    <t xml:space="preserve">Конденсаторная установка                        23 кВар (4 ед.) </t>
  </si>
  <si>
    <t xml:space="preserve">Конденсаторная установка               25 кВар (116 ед.) </t>
  </si>
  <si>
    <t xml:space="preserve">Конденсаторная установка                     АЕЕ 110                      26 кВар (11 ед.) </t>
  </si>
  <si>
    <t xml:space="preserve">Конденсаторная установка  УКЛН   50 кВар (12 ед.) </t>
  </si>
  <si>
    <t>СЕТИ ЗАЗЕМЛЕНИЯ</t>
  </si>
  <si>
    <t>Внутренний контур молниеотвода (заземлитель) на 100 п/м</t>
  </si>
  <si>
    <t>СБОРНЫЕ ШИНЫ, ШИНОПРОВОДЫ</t>
  </si>
  <si>
    <t>Соединительные шины одной ячейки (107 ед.)</t>
  </si>
  <si>
    <t>214,0</t>
  </si>
  <si>
    <t>Шинопровод 6 кВ (ГПП "Берёза" от Т-1 и Т-2 до РУ 6кВ) - 10 п/м (25 м.)</t>
  </si>
  <si>
    <t>Кабельные перемычки 6кВ на ТП - 19 и ТП - 24 между секциями сборных шин (50м)</t>
  </si>
  <si>
    <t>0,55</t>
  </si>
  <si>
    <t>Шинопровод 0,4 кВ (ТП-2 от Т-1 и Т-2 до РУ 0,4 кВ на 1000А) - (25 м.)</t>
  </si>
  <si>
    <t>3,75</t>
  </si>
  <si>
    <t>КАБЕЛЬНЫЕ ЛИНИИ 6кВ</t>
  </si>
  <si>
    <t xml:space="preserve"> ЦРП - 6</t>
  </si>
  <si>
    <t>ААШВ - 3 х 95 (70 м) (с ячейки - 1 до ТП - 20)</t>
  </si>
  <si>
    <t>АСБ - 3 х 50 (315 м) (с ячейки - 2 до ТП - 38, Т - 1)</t>
  </si>
  <si>
    <t>АСБ - 3 х 120 (410 м) (с ячейки - 10 до ТП - 6, 1 секция)</t>
  </si>
  <si>
    <t>АСБ - 3 х 150 (620 м) (с ячейки - 11 до ТП - 2, 1 секция)</t>
  </si>
  <si>
    <t>АСБ - 3 х 95 (260 м) (с ячейки - 13 до ТП - 19, 1 секция)</t>
  </si>
  <si>
    <t>АСБ - 3 х 95 (620 м) (с ячейки - 14 до ТП - 101, Т - 2)</t>
  </si>
  <si>
    <t>АСБ - 3 х 95 (200 м) (с ячейки - 15 до ТП - 102, Т - 2)</t>
  </si>
  <si>
    <t>АСБ - 3 х 120 (120 м) (с ячейки - 17 до РП - 622, Т - 2)</t>
  </si>
  <si>
    <t>АСБ - 3 х 95 (150 м) (с ячейки - 21 до ТП - 103, Т - 1)</t>
  </si>
  <si>
    <t>АСБ - 3 х 70 (300 м) (с ячейки - 22 до ТП - 105, Т - 1)</t>
  </si>
  <si>
    <t>3,3</t>
  </si>
  <si>
    <t>АСБ - 3 х 95 (240 м) (с ячейки - 28 до ТП - 104)</t>
  </si>
  <si>
    <t>2,9</t>
  </si>
  <si>
    <t>АСБ - 3 х 95 (150 м) (с ячейки - 29 до ТП - 103, Т - 2)</t>
  </si>
  <si>
    <t>АСБ - 3 х 95 (330 м) (с ячейки - 30 до ТП - 101,  Т - 1)</t>
  </si>
  <si>
    <t>АСБ - 3 х 70 (120 м) (с ячейки - 31 до РП - 622,  Т - 1)</t>
  </si>
  <si>
    <t>1,3</t>
  </si>
  <si>
    <t>АСБ - 3 х 95 (260 м) (с ячейки - 32 до ТП - 19,  1 секция)</t>
  </si>
  <si>
    <t>3,1</t>
  </si>
  <si>
    <t>АСБ - 3 х 95 (200 м) (с ячейки - 34 до ТП - 102,  Т - 1)</t>
  </si>
  <si>
    <t>АСБ - 3 х 95 (530 м) (с ячейки - 36 до ТП - 3,   1 секция)</t>
  </si>
  <si>
    <t>АСБ - 3 х 150 (620 м) (с ячейки - 37 до ТП - 2, 2 секция)</t>
  </si>
  <si>
    <t>8,1</t>
  </si>
  <si>
    <t>АСБ - 3 х 95 (440 м) (с ячейки - 38 до ТП - 7 "А", 1 секция)</t>
  </si>
  <si>
    <t>5,3</t>
  </si>
  <si>
    <t>АСБ - 3 х 50 (600 м) (с ячейки - 40 до ТП - 5"Б")</t>
  </si>
  <si>
    <t>6,6</t>
  </si>
  <si>
    <t>АСБ - 3 х 70 (400 м) (с ячейки - 41 до РП - 6106, 1 секция)</t>
  </si>
  <si>
    <t>АСБ - 3 х 150 (620 м) (с ТП - 1 (1) до ТП - 2, секция 1)</t>
  </si>
  <si>
    <t>АСБ - 3 х 150 (620 м) (с ТП - 1 (2) до ТП - 2, секция 2)</t>
  </si>
  <si>
    <t>АСБ - 3 х 70 (182 м) (с ТП -3 до ТП - 6, 1 секция)</t>
  </si>
  <si>
    <t>АСБ - 3 х 70 (470 м) (с ТП - 5 до ТП - 7, 1 секция)</t>
  </si>
  <si>
    <t>АСБ - 3 х 70 (470 м) (с ТП - 5 до ТП - 7, 2 секция)</t>
  </si>
  <si>
    <t>ААБ - 3 х 70 (500 м) (с ТП - 5"Б" до ТП - 24, 1 секция)</t>
  </si>
  <si>
    <t>АСБ - 3 х 95 (20 м) (с ТП - 7 до РУ 6кВ ТП - 7)</t>
  </si>
  <si>
    <t>0,2</t>
  </si>
  <si>
    <t>ААШС - 3 х 70 (80 м) (с ТП - 7 1 СШ до РУ 6кВ ТП - 7 2СШ)</t>
  </si>
  <si>
    <t>ААБ - 3 х 70 (150 м) (с ТП - 13 до ЛЭП - 601)</t>
  </si>
  <si>
    <t>1,7</t>
  </si>
  <si>
    <t>АСБ - 3 х 70 (390м) (с ТП - 14 до опоры 11)</t>
  </si>
  <si>
    <t>АСБ - 3 х 120 (50 м)  (с РП - 622 до ТП - 22, Т - 1)</t>
  </si>
  <si>
    <t>0,6</t>
  </si>
  <si>
    <t>АСБ - 3 х 120 (50 м) (с РП - 622 до ТП - 22, Т - 2)</t>
  </si>
  <si>
    <t>АСБ - 3 х 70 (15 м) (с РП - 6106 до ТП - 106)</t>
  </si>
  <si>
    <t>ААБ - 3 х 120 (120 м) ( с ТП - 19 до ТП - 36, 1 секция)</t>
  </si>
  <si>
    <t>1,4</t>
  </si>
  <si>
    <t>ААБ - 3 х 120 (120 м) (с ТП - 19 до ТП - 36, 2 секция)</t>
  </si>
  <si>
    <t>АСБ - 3 х 70 (240 м) (с РП - 6106 до ввод с РП - 622, 2 секция)</t>
  </si>
  <si>
    <t>2,6</t>
  </si>
  <si>
    <t>АСБ - 3 х 50 (403 м) (с РП - 6106 до ТП - 38, 1 секция)</t>
  </si>
  <si>
    <t>Главная понизительная подстанция ГПП "Берёза" -110/6    инв. № 3695004924</t>
  </si>
  <si>
    <t>Короткозамыкатель (2 ед.)                       КЗ -110</t>
  </si>
  <si>
    <t>Отделитель (2 ед.)                                          ОД - 110</t>
  </si>
  <si>
    <t>Заземлитель (2 ед.)                                   ЗОН - 110У</t>
  </si>
  <si>
    <t>19,2</t>
  </si>
  <si>
    <t>Разрядник (8 ед.)    РВС — 35</t>
  </si>
  <si>
    <t>173,9</t>
  </si>
  <si>
    <t>493,5</t>
  </si>
  <si>
    <t>1393,5</t>
  </si>
  <si>
    <t>361,8</t>
  </si>
  <si>
    <t>380,7</t>
  </si>
  <si>
    <t>423</t>
  </si>
  <si>
    <t>0,0</t>
  </si>
  <si>
    <t>51,6</t>
  </si>
  <si>
    <t xml:space="preserve">           </t>
  </si>
  <si>
    <t xml:space="preserve">                 </t>
  </si>
  <si>
    <t>Моб. Резерв</t>
  </si>
  <si>
    <t>на складе</t>
  </si>
  <si>
    <t>рабочий, нужен ремонт</t>
  </si>
  <si>
    <t>ЯЧЕЙКИ КРУ 6 кВ</t>
  </si>
  <si>
    <t>КРН - 10У</t>
  </si>
  <si>
    <t>К - 6У</t>
  </si>
  <si>
    <t>КРУН - К VIII</t>
  </si>
  <si>
    <t>КРН - 10 У</t>
  </si>
  <si>
    <t>КРУ - КВП 6/01</t>
  </si>
  <si>
    <t>10корпус</t>
  </si>
  <si>
    <t>Итого по ЭРЦ:</t>
  </si>
  <si>
    <t>Выключатель масляный                   ВМП-10К ГМС-12</t>
  </si>
  <si>
    <t>Выключатель масляный                       ВМП-10К</t>
  </si>
  <si>
    <t>Выключатель масляный                        ВМП-10К</t>
  </si>
  <si>
    <t>Выключатель масляный                         ВМП-10К</t>
  </si>
  <si>
    <t>Выключатель масляный                         ВМП-10К ГМС-12</t>
  </si>
  <si>
    <t>Выключатель масляный                          ВМП-10К</t>
  </si>
  <si>
    <t>Разъединитель (4 ед.)                                          РЛНД  - 110</t>
  </si>
  <si>
    <t>168,0</t>
  </si>
  <si>
    <t>180,0</t>
  </si>
  <si>
    <t>20,4</t>
  </si>
  <si>
    <t>47,6</t>
  </si>
  <si>
    <t>74,8</t>
  </si>
  <si>
    <t>40,8</t>
  </si>
  <si>
    <t>351,6</t>
  </si>
  <si>
    <t>Ячейки ГПП с выкл.</t>
  </si>
  <si>
    <t>Ячейки на ТП - 3              (3 ед.)</t>
  </si>
  <si>
    <t>Ячейки на ТП - 2              (4 ед.)</t>
  </si>
  <si>
    <t>Ячейки на                         ТП - 7 (7ед.)</t>
  </si>
  <si>
    <t>Ячейки на                          РП - 4 (11 ед.)</t>
  </si>
  <si>
    <t>Ячейки на  РП - 622 (6 ед.) 2000 А</t>
  </si>
  <si>
    <t>Ячейки с 1 по 3                       (3 ед.)</t>
  </si>
  <si>
    <t>Ячейки с 5 по 11,                                  с 36 по 42 (14 ед.)</t>
  </si>
  <si>
    <t>Ячейки с 13-15, 17, 20-23, 27-32, 34                                      (15 ед.)</t>
  </si>
  <si>
    <t>ТП-2                Т-1</t>
  </si>
  <si>
    <t>ТП-3                Т-2</t>
  </si>
  <si>
    <t>ТП-2                          Т-2</t>
  </si>
  <si>
    <t>ТП-7                Т-1</t>
  </si>
  <si>
    <t>ТП-1                          Т-2</t>
  </si>
  <si>
    <t>ТП-1                             Т-1</t>
  </si>
  <si>
    <t>Ячейки с 1 по 3 яч.       (3 ед.)</t>
  </si>
  <si>
    <t>№ п/п</t>
  </si>
  <si>
    <t>Наименование подразделений завода</t>
  </si>
  <si>
    <t>стр.</t>
  </si>
  <si>
    <t>Механический цех</t>
  </si>
  <si>
    <t>Механосборочный цех</t>
  </si>
  <si>
    <t>Инструментальный цех</t>
  </si>
  <si>
    <t>Заготовительный  цех</t>
  </si>
  <si>
    <t>Транспортный цех</t>
  </si>
  <si>
    <t>Опытный цех</t>
  </si>
  <si>
    <t>Сборочно-монтажный цех</t>
  </si>
  <si>
    <t>Литейно-пластмассовый цех №23</t>
  </si>
  <si>
    <t>Цех металлопокрытий</t>
  </si>
  <si>
    <t>Отдел испытаний</t>
  </si>
  <si>
    <t>ЦЗЛ</t>
  </si>
  <si>
    <t xml:space="preserve">Участок документации </t>
  </si>
  <si>
    <t>Сварочный цех №22</t>
  </si>
  <si>
    <t>Электроремонтный цех № 8</t>
  </si>
  <si>
    <r>
      <rPr>
        <b/>
        <sz val="14"/>
        <color indexed="8"/>
        <rFont val="Times New Roman"/>
        <family val="1"/>
      </rPr>
      <t xml:space="preserve">                                                               </t>
    </r>
    <r>
      <rPr>
        <b/>
        <u val="single"/>
        <sz val="14"/>
        <color indexed="8"/>
        <rFont val="Times New Roman"/>
        <family val="1"/>
      </rPr>
      <t>СОДЕРЖАНИЕ</t>
    </r>
  </si>
  <si>
    <t>Главный энергетик АО "НПО "ПРЗ"</t>
  </si>
  <si>
    <t>ТП-6            Т-1</t>
  </si>
  <si>
    <t>окт. 2016</t>
  </si>
  <si>
    <t>июль 2016</t>
  </si>
  <si>
    <t>нояб. 2016</t>
  </si>
  <si>
    <t>авг. 2016</t>
  </si>
  <si>
    <t>апр. 2016</t>
  </si>
  <si>
    <t>1 раз в год</t>
  </si>
  <si>
    <t>на 7 мес</t>
  </si>
  <si>
    <t xml:space="preserve">  Годовой план планово-предупредительного ремонта энергетического оборудования АО "ПКБ" ТО-3 на 2016 год</t>
  </si>
  <si>
    <t>Светильник с лампами ЛД 17 ед.</t>
  </si>
  <si>
    <t>4,2=10</t>
  </si>
  <si>
    <t>корп.№2</t>
  </si>
  <si>
    <t>Эл.двигатель вытяжной вентиляции Ц4-70 № 8 (в/к №7)</t>
  </si>
  <si>
    <t>П-8/2</t>
  </si>
  <si>
    <t>10.2015</t>
  </si>
  <si>
    <t>корп.№2 (3 этаж)</t>
  </si>
  <si>
    <t>Эл.двигатель вытяжной вентиляции Ц4-70 № 8</t>
  </si>
  <si>
    <t>Р-8/2</t>
  </si>
  <si>
    <t>12.2015</t>
  </si>
  <si>
    <t>Эл.двигатель вытяжной вентиляции Ц4-70 № 6</t>
  </si>
  <si>
    <t>П-19/2</t>
  </si>
  <si>
    <t>09.2015</t>
  </si>
  <si>
    <t>ИТОГО по ТО-3:</t>
  </si>
  <si>
    <t>Начальник ЭМО</t>
  </si>
  <si>
    <t>Сазонов Ю.Г.</t>
  </si>
  <si>
    <t>Преобразователь часточный ПСЧ-30</t>
  </si>
  <si>
    <t>6569</t>
  </si>
  <si>
    <t>корп.№2 помещ.холод.станции</t>
  </si>
  <si>
    <t>6570</t>
  </si>
  <si>
    <t>2007 (резерв)</t>
  </si>
  <si>
    <t>корп.№8 пристрой</t>
  </si>
  <si>
    <t>12</t>
  </si>
  <si>
    <t>дек. 2017</t>
  </si>
  <si>
    <t>1 этаж 2 корпус</t>
  </si>
  <si>
    <t>ТО-3</t>
  </si>
  <si>
    <t>Конденсаторная установка  (ТП-33)</t>
  </si>
  <si>
    <t>05984</t>
  </si>
  <si>
    <t>ТП-33</t>
  </si>
  <si>
    <t>ЛЭП-110кВ №100</t>
  </si>
  <si>
    <t>000103000496</t>
  </si>
  <si>
    <t>ЛЭП-110кВ №103</t>
  </si>
  <si>
    <t>000100000479</t>
  </si>
  <si>
    <t>003397004798</t>
  </si>
  <si>
    <t>003394004795</t>
  </si>
  <si>
    <t>003380004790</t>
  </si>
  <si>
    <t>Трансформаторная подстанция ТП-20</t>
  </si>
  <si>
    <t>16,1</t>
  </si>
  <si>
    <t>003390004794</t>
  </si>
  <si>
    <t>003160004717</t>
  </si>
  <si>
    <t>ТП-3</t>
  </si>
  <si>
    <t>Трансформаторная подстанция ТП-3</t>
  </si>
  <si>
    <t>003230004735</t>
  </si>
  <si>
    <t>Статическая конденсаторная установка (ТП-81)</t>
  </si>
  <si>
    <t>02551</t>
  </si>
  <si>
    <t>ТП-81</t>
  </si>
  <si>
    <t>19,4</t>
  </si>
  <si>
    <t>19,7</t>
  </si>
  <si>
    <t>Трансформаторная подстанция ТП-14</t>
  </si>
  <si>
    <t>003290004760</t>
  </si>
  <si>
    <t>ДОЛ ЮГ</t>
  </si>
  <si>
    <t>Трансформаторная подстанция ТП-12</t>
  </si>
  <si>
    <t>Трансформатор   И510</t>
  </si>
  <si>
    <t>000213000993</t>
  </si>
  <si>
    <t>Транформатор ТМ3-1000 (ТП-33)</t>
  </si>
  <si>
    <t>04892</t>
  </si>
  <si>
    <t>04891</t>
  </si>
  <si>
    <t>02616</t>
  </si>
  <si>
    <t>Транформаторная подстанция ТП-13</t>
  </si>
  <si>
    <t>003400004802</t>
  </si>
  <si>
    <t>Трансформатор  ТМГ 1000</t>
  </si>
  <si>
    <t>Трансформатор силовой  ТМГ 1000/6</t>
  </si>
  <si>
    <t>поменяли 2017</t>
  </si>
  <si>
    <t>авг. 2018</t>
  </si>
  <si>
    <t>сент. 2018</t>
  </si>
  <si>
    <t>нояб. 2018</t>
  </si>
  <si>
    <t>14</t>
  </si>
  <si>
    <t>84</t>
  </si>
  <si>
    <t>Распределительное устройство  РУ-6кВ на базе ячеек КСО</t>
  </si>
  <si>
    <t>016247016254</t>
  </si>
  <si>
    <t>Разрядник (2 ед.)    РВС — 35</t>
  </si>
  <si>
    <t>Ограничитель перенапряжения                               (6 ед)     ОПН-6</t>
  </si>
  <si>
    <t>2,1</t>
  </si>
  <si>
    <t>ТП-107</t>
  </si>
  <si>
    <t>Ячейки на               ТП - 5 (6 ед.)</t>
  </si>
  <si>
    <t>Ячейки на РП - 6106 (6 ед.) 2000 А</t>
  </si>
  <si>
    <t>Ячейка КСО-204-2-13-630 У1 с трансформатором напряжения на РП - 6106 (1 ед.)</t>
  </si>
  <si>
    <t>ТР/ТО категория = 3,5 (трансформатор 3ф ТН + 2,2 (ячейка)</t>
  </si>
  <si>
    <t>июнь 2019</t>
  </si>
  <si>
    <t>март 2019</t>
  </si>
  <si>
    <t>авг. 2019</t>
  </si>
  <si>
    <t>май 2019</t>
  </si>
  <si>
    <t xml:space="preserve">  Годовой план планово-предупредительного ремонта энергетического оборудования  ТО-3  на 2020 год</t>
  </si>
  <si>
    <t>М/ст №2</t>
  </si>
  <si>
    <t>1 в 2 года</t>
  </si>
  <si>
    <t>ЦРП</t>
  </si>
  <si>
    <t>компрессорная корп.14</t>
  </si>
  <si>
    <t>ЦРП 1 секц</t>
  </si>
  <si>
    <t>ТП-5Б к.5</t>
  </si>
  <si>
    <t>впечатывать кузьмичеву</t>
  </si>
  <si>
    <t>Ячейки                       на ТП - 6 (3 ед.)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</si>
  <si>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</si>
  <si>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Водонагреватель БНЭ-30</t>
  </si>
  <si>
    <t>писать Кузьмичеву в пз</t>
  </si>
  <si>
    <t>март 2020</t>
  </si>
  <si>
    <t>июль 2020</t>
  </si>
  <si>
    <t>апр. 2020</t>
  </si>
  <si>
    <t>5,7</t>
  </si>
  <si>
    <t>ТП-6            Т-2</t>
  </si>
  <si>
    <t>м/ст.№2 "Вышки" ТП-12</t>
  </si>
  <si>
    <t>ТП-3                Т-1</t>
  </si>
  <si>
    <t>ТП-38        Т-1</t>
  </si>
  <si>
    <t xml:space="preserve">Трансформатор  ТМ </t>
  </si>
  <si>
    <t>ТП-19      Т-2</t>
  </si>
  <si>
    <t>ТП-101 Т-1</t>
  </si>
  <si>
    <t>ТП-101 Т-2</t>
  </si>
  <si>
    <t>к.10 ТП-102 Т-1</t>
  </si>
  <si>
    <t>к.10 ТП-102 Т-2</t>
  </si>
  <si>
    <t>к.10 ТП-103 Т-1</t>
  </si>
  <si>
    <t>к.10 ТП-103 Т-2</t>
  </si>
  <si>
    <t>к.10 ТП-105 Т-1</t>
  </si>
  <si>
    <t>к.10 ТП-105 Т-2</t>
  </si>
  <si>
    <t>кнс3</t>
  </si>
  <si>
    <t>ТП-20 на территории РП-4</t>
  </si>
  <si>
    <t>Трансформаторная подстанция ТМЗ 630</t>
  </si>
  <si>
    <t>Трансформатор       ТМ-560</t>
  </si>
  <si>
    <t>КТП-36                    Т-2 Молодечно</t>
  </si>
  <si>
    <t>Трансформатор   ТМ 63/6 ТСН1</t>
  </si>
  <si>
    <t>Трансформатор           ТМ 63 ТСН-2</t>
  </si>
  <si>
    <t>ТП-106 очистн</t>
  </si>
  <si>
    <t xml:space="preserve"> СМЦ              10 корпус</t>
  </si>
  <si>
    <r>
      <t>СИП 4х25мм</t>
    </r>
    <r>
      <rPr>
        <sz val="8"/>
        <rFont val="Times New Roman"/>
        <family val="1"/>
      </rPr>
      <t>2</t>
    </r>
  </si>
  <si>
    <t>авг. 2021</t>
  </si>
  <si>
    <t>окт. 2021</t>
  </si>
  <si>
    <t>июнь 2021</t>
  </si>
  <si>
    <t>сент. 2021</t>
  </si>
  <si>
    <t>июль 2021</t>
  </si>
  <si>
    <t>май 2021</t>
  </si>
  <si>
    <t>апр. 2021</t>
  </si>
  <si>
    <t>июнь 2022</t>
  </si>
  <si>
    <t>июль2021</t>
  </si>
  <si>
    <t>015149013776</t>
  </si>
  <si>
    <t>ГЩУ</t>
  </si>
  <si>
    <t>корп 1</t>
  </si>
  <si>
    <t>Конденсаторная установка КУ-103-2-2</t>
  </si>
  <si>
    <t>Конденсаторная установка КУ-102-2-3</t>
  </si>
  <si>
    <t>Конденсаторная установка КРМ-0,44кВ-500 для ТП-104 к.10</t>
  </si>
  <si>
    <t>016737016737</t>
  </si>
  <si>
    <t xml:space="preserve">ТП-104 к.10 </t>
  </si>
  <si>
    <t>003697004928</t>
  </si>
  <si>
    <t>Трансформаторная подстанция ТП-5</t>
  </si>
  <si>
    <t>ТП-5</t>
  </si>
  <si>
    <t>Трансформаторная подстанция ТП-6</t>
  </si>
  <si>
    <t>003160004714</t>
  </si>
  <si>
    <t>003390004707</t>
  </si>
  <si>
    <t>003933005057</t>
  </si>
  <si>
    <t>003490004825</t>
  </si>
  <si>
    <t>003693004919</t>
  </si>
  <si>
    <t>003934005058</t>
  </si>
  <si>
    <t>003480004819</t>
  </si>
  <si>
    <t>003694004920</t>
  </si>
  <si>
    <t>007555008344</t>
  </si>
  <si>
    <t>к.10 очистные</t>
  </si>
  <si>
    <t>М/ст вышка</t>
  </si>
  <si>
    <t>ТП-5 А         Т-1</t>
  </si>
  <si>
    <t>007044007887</t>
  </si>
  <si>
    <t>ТП-36                    Т-1 Молодечно</t>
  </si>
  <si>
    <t>цех8</t>
  </si>
  <si>
    <t>Т-1 по ведомости</t>
  </si>
  <si>
    <t>Шкаф ПР24-3202 на ТП-33 (ШР-1)</t>
  </si>
  <si>
    <t>04917</t>
  </si>
  <si>
    <t>Шкаф ПР24Д-3202 на ТП-33 (ШР-2)</t>
  </si>
  <si>
    <t>04918</t>
  </si>
  <si>
    <t>Кап ремонт</t>
  </si>
  <si>
    <t>ТП-6</t>
  </si>
  <si>
    <t>ТП-5               Т-1</t>
  </si>
  <si>
    <t>яч. 0</t>
  </si>
  <si>
    <t>убрала в 2021г вычеркнул Кузьмичев</t>
  </si>
  <si>
    <t>Трансформатор на            ТП-24  ТМ-400</t>
  </si>
  <si>
    <t>столовая</t>
  </si>
  <si>
    <t>Трансформатор на            ТП-24 ТМ-400</t>
  </si>
  <si>
    <t>Трансформатор на подстанции ТП-101 ТМЗ-1000</t>
  </si>
  <si>
    <t xml:space="preserve">Трансформатор на подстанции ТП-102 ТМЗ-1000   </t>
  </si>
  <si>
    <t>Трансформаторная подстанция ТП-103 ТМЗ-1000</t>
  </si>
  <si>
    <t>Трансформатор на подстанции ТП-103 ТМЗ-1000</t>
  </si>
  <si>
    <t xml:space="preserve">Трансформаторная подстанция ТП-104 ТМЗ-1000 </t>
  </si>
  <si>
    <t>один и единственный, Т2 нет</t>
  </si>
  <si>
    <t>Трансформаторная подстанция ТП-105 ТМЗ-1000</t>
  </si>
  <si>
    <t>Трансформатор на подстанции ТП-105 ТМЗ-1000</t>
  </si>
  <si>
    <t>Трансформатор на подстанции ТП-106 ТМ-400</t>
  </si>
  <si>
    <t>Транформаторная подстанция КТП1000 (ТП-81)ТМЗ-1000</t>
  </si>
  <si>
    <t>ТП-36 Молодечно консервация</t>
  </si>
  <si>
    <t>Наружные сети охранного освещения от к.№9 до восточной проходной</t>
  </si>
  <si>
    <r>
      <t>СИП 4х16мм</t>
    </r>
    <r>
      <rPr>
        <sz val="8"/>
        <rFont val="Times New Roman"/>
        <family val="1"/>
      </rPr>
      <t>2</t>
    </r>
  </si>
  <si>
    <t>РУ-6кВ  ТП-5 яч. №1</t>
  </si>
  <si>
    <t>раз в 5 лет</t>
  </si>
  <si>
    <t>Ограничитель перенапряжения                                (8 ед)     ОПН-110</t>
  </si>
  <si>
    <t>ТО через 2 года после ввода в эксплуатацию</t>
  </si>
  <si>
    <t>Трансформаторная подстанция ТП-22 корп 14</t>
  </si>
  <si>
    <t>ТП-22 к.14 Т-1</t>
  </si>
  <si>
    <t>ТП-22 к.14 Т-2</t>
  </si>
  <si>
    <t>Трансформатор ТДН-10000кВА 110/6кВ</t>
  </si>
  <si>
    <t>007045007880</t>
  </si>
  <si>
    <t>Трансформатор на ТП-107</t>
  </si>
  <si>
    <t>Т-1</t>
  </si>
  <si>
    <t>Т-2</t>
  </si>
  <si>
    <t>26367</t>
  </si>
  <si>
    <t>26366</t>
  </si>
  <si>
    <t>42,0</t>
  </si>
  <si>
    <t xml:space="preserve">Уличное освещение территории завода по центральной дороге </t>
  </si>
  <si>
    <t>кузьмичеву</t>
  </si>
  <si>
    <t xml:space="preserve">убрать на будующий </t>
  </si>
  <si>
    <t>окт. 2022</t>
  </si>
  <si>
    <t>сент. 2022</t>
  </si>
  <si>
    <t>авг. 2022</t>
  </si>
  <si>
    <t>дек. 2022</t>
  </si>
  <si>
    <t>нояб. 2022</t>
  </si>
  <si>
    <t>июль 2022</t>
  </si>
  <si>
    <t>май 2022</t>
  </si>
  <si>
    <t>март 2022</t>
  </si>
  <si>
    <t>апр. 2022</t>
  </si>
  <si>
    <t>нояб 2022</t>
  </si>
  <si>
    <t>июль  2022</t>
  </si>
  <si>
    <t>апр.  2022</t>
  </si>
  <si>
    <t>апр 2022</t>
  </si>
  <si>
    <t>ТП-33       Т-2</t>
  </si>
  <si>
    <t>ТП-24                            Т-2</t>
  </si>
  <si>
    <t>ТП-24               Т-1</t>
  </si>
  <si>
    <t>ТП-20     РП-4</t>
  </si>
  <si>
    <t xml:space="preserve"> ТП-33       Т-1</t>
  </si>
  <si>
    <t>апр.   2022</t>
  </si>
  <si>
    <t xml:space="preserve"> ТП-104 Т   к.10</t>
  </si>
  <si>
    <t>Распределитель-ный пункт                    РП-6109</t>
  </si>
  <si>
    <t>Распределитель-ный пункт РП-6108</t>
  </si>
  <si>
    <r>
      <t xml:space="preserve">                          </t>
    </r>
    <r>
      <rPr>
        <b/>
        <sz val="12"/>
        <color indexed="8"/>
        <rFont val="Times New Roman"/>
        <family val="1"/>
      </rPr>
      <t>Годовой план планово-предупредительного ремонта энергетического оборудования  АО "НПО "ПРЗ"  на 2023 год</t>
    </r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</si>
</sst>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"/>
    <numFmt numFmtId="173" formatCode="0.0"/>
    <numFmt numFmtId="174" formatCode="#,##0.0"/>
    <numFmt numFmtId="175" formatCode="#,##0.0&quot;р.&quot;"/>
    <numFmt numFmtId="176" formatCode="0.00;[Red]0.00"/>
    <numFmt numFmtId="177" formatCode="0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[$-FC19]d\ mmmm\ yyyy\ &quot;г.&quot;"/>
    <numFmt numFmtId="183" formatCode="0.0;[Red]0.0"/>
    <numFmt numFmtId="184" formatCode="[$-419]mmmm\ yyyy;@"/>
    <numFmt numFmtId="185" formatCode="000000000000"/>
    <numFmt numFmtId="186" formatCode="#,##0.0\ &quot;₽&quot;"/>
    <numFmt numFmtId="187" formatCode="[$-F400]h:mm:ss\ AM/PM"/>
    <numFmt numFmtId="188" formatCode="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6"/>
      <name val="Times New Roman"/>
      <family val="1"/>
    </font>
    <font>
      <b/>
      <sz val="14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22"/>
      <name val="Times New Roman"/>
      <family val="1"/>
    </font>
    <font>
      <sz val="10"/>
      <color indexed="10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b/>
      <i/>
      <sz val="12"/>
      <name val="RomanC"/>
      <family val="0"/>
    </font>
    <font>
      <i/>
      <sz val="12"/>
      <name val="RomanC"/>
      <family val="0"/>
    </font>
    <font>
      <sz val="7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u val="single"/>
      <sz val="14"/>
      <color theme="1"/>
      <name val="Times New Roman"/>
      <family val="1"/>
    </font>
    <font>
      <b/>
      <sz val="16"/>
      <color theme="1"/>
      <name val="Times New Roman"/>
      <family val="1"/>
    </font>
    <font>
      <sz val="10"/>
      <color theme="1"/>
      <name val="Times New Roman"/>
      <family val="1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332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0" fillId="33" borderId="0" xfId="0" applyFill="1" applyAlignment="1">
      <alignment/>
    </xf>
    <xf numFmtId="2" fontId="3" fillId="0" borderId="10" xfId="0" applyNumberFormat="1" applyFont="1" applyFill="1" applyBorder="1" applyAlignment="1">
      <alignment horizontal="center" vertical="center"/>
    </xf>
    <xf numFmtId="173" fontId="3" fillId="0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/>
    </xf>
    <xf numFmtId="0" fontId="0" fillId="0" borderId="0" xfId="0" applyFill="1" applyAlignment="1">
      <alignment/>
    </xf>
    <xf numFmtId="0" fontId="3" fillId="34" borderId="10" xfId="0" applyFont="1" applyFill="1" applyBorder="1" applyAlignment="1">
      <alignment/>
    </xf>
    <xf numFmtId="49" fontId="3" fillId="34" borderId="10" xfId="0" applyNumberFormat="1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2" fontId="3" fillId="34" borderId="10" xfId="0" applyNumberFormat="1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/>
    </xf>
    <xf numFmtId="49" fontId="3" fillId="35" borderId="10" xfId="0" applyNumberFormat="1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54" fillId="0" borderId="11" xfId="0" applyFont="1" applyFill="1" applyBorder="1" applyAlignment="1">
      <alignment/>
    </xf>
    <xf numFmtId="0" fontId="54" fillId="0" borderId="12" xfId="0" applyFont="1" applyFill="1" applyBorder="1" applyAlignment="1">
      <alignment/>
    </xf>
    <xf numFmtId="0" fontId="54" fillId="0" borderId="13" xfId="0" applyFont="1" applyFill="1" applyBorder="1" applyAlignment="1">
      <alignment/>
    </xf>
    <xf numFmtId="0" fontId="54" fillId="0" borderId="14" xfId="0" applyFont="1" applyFill="1" applyBorder="1" applyAlignment="1">
      <alignment/>
    </xf>
    <xf numFmtId="0" fontId="54" fillId="0" borderId="15" xfId="0" applyFont="1" applyFill="1" applyBorder="1" applyAlignment="1">
      <alignment/>
    </xf>
    <xf numFmtId="0" fontId="54" fillId="0" borderId="16" xfId="0" applyFont="1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3" fillId="14" borderId="10" xfId="0" applyFont="1" applyFill="1" applyBorder="1" applyAlignment="1">
      <alignment/>
    </xf>
    <xf numFmtId="49" fontId="3" fillId="14" borderId="10" xfId="0" applyNumberFormat="1" applyFont="1" applyFill="1" applyBorder="1" applyAlignment="1">
      <alignment horizontal="center" vertical="center"/>
    </xf>
    <xf numFmtId="0" fontId="3" fillId="14" borderId="1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 wrapText="1"/>
    </xf>
    <xf numFmtId="0" fontId="55" fillId="0" borderId="19" xfId="0" applyFont="1" applyBorder="1" applyAlignment="1">
      <alignment horizontal="center" wrapText="1"/>
    </xf>
    <xf numFmtId="0" fontId="56" fillId="0" borderId="19" xfId="0" applyFont="1" applyBorder="1" applyAlignment="1">
      <alignment horizontal="center" wrapText="1"/>
    </xf>
    <xf numFmtId="0" fontId="56" fillId="0" borderId="19" xfId="0" applyFont="1" applyBorder="1" applyAlignment="1">
      <alignment horizontal="justify" wrapText="1"/>
    </xf>
    <xf numFmtId="0" fontId="57" fillId="0" borderId="0" xfId="0" applyFont="1" applyAlignment="1">
      <alignment horizontal="center"/>
    </xf>
    <xf numFmtId="0" fontId="55" fillId="0" borderId="19" xfId="0" applyFont="1" applyBorder="1" applyAlignment="1">
      <alignment horizontal="center" vertical="center" wrapText="1"/>
    </xf>
    <xf numFmtId="0" fontId="0" fillId="35" borderId="0" xfId="0" applyFill="1" applyAlignment="1">
      <alignment/>
    </xf>
    <xf numFmtId="0" fontId="58" fillId="0" borderId="0" xfId="0" applyFont="1" applyAlignment="1">
      <alignment/>
    </xf>
    <xf numFmtId="0" fontId="12" fillId="35" borderId="10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/>
    </xf>
    <xf numFmtId="49" fontId="3" fillId="36" borderId="10" xfId="0" applyNumberFormat="1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49" fontId="3" fillId="35" borderId="10" xfId="0" applyNumberFormat="1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/>
    </xf>
    <xf numFmtId="183" fontId="3" fillId="0" borderId="20" xfId="0" applyNumberFormat="1" applyFont="1" applyFill="1" applyBorder="1" applyAlignment="1">
      <alignment horizontal="center" vertical="center"/>
    </xf>
    <xf numFmtId="183" fontId="13" fillId="0" borderId="2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20" xfId="0" applyFont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wrapText="1"/>
    </xf>
    <xf numFmtId="0" fontId="3" fillId="0" borderId="20" xfId="0" applyFont="1" applyFill="1" applyBorder="1" applyAlignment="1">
      <alignment horizontal="center"/>
    </xf>
    <xf numFmtId="183" fontId="0" fillId="0" borderId="20" xfId="0" applyNumberFormat="1" applyFill="1" applyBorder="1" applyAlignment="1">
      <alignment/>
    </xf>
    <xf numFmtId="183" fontId="3" fillId="0" borderId="20" xfId="0" applyNumberFormat="1" applyFont="1" applyFill="1" applyBorder="1" applyAlignment="1">
      <alignment horizontal="center"/>
    </xf>
    <xf numFmtId="0" fontId="0" fillId="0" borderId="20" xfId="0" applyFill="1" applyBorder="1" applyAlignment="1">
      <alignment/>
    </xf>
    <xf numFmtId="183" fontId="0" fillId="0" borderId="0" xfId="0" applyNumberFormat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Alignment="1">
      <alignment/>
    </xf>
    <xf numFmtId="0" fontId="2" fillId="37" borderId="20" xfId="0" applyFont="1" applyFill="1" applyBorder="1" applyAlignment="1">
      <alignment horizontal="left" vertical="center"/>
    </xf>
    <xf numFmtId="0" fontId="2" fillId="37" borderId="20" xfId="0" applyFont="1" applyFill="1" applyBorder="1" applyAlignment="1">
      <alignment horizontal="center" vertical="center"/>
    </xf>
    <xf numFmtId="0" fontId="2" fillId="37" borderId="20" xfId="0" applyFont="1" applyFill="1" applyBorder="1" applyAlignment="1">
      <alignment horizontal="center" vertical="center" wrapText="1"/>
    </xf>
    <xf numFmtId="49" fontId="2" fillId="37" borderId="20" xfId="0" applyNumberFormat="1" applyFont="1" applyFill="1" applyBorder="1" applyAlignment="1">
      <alignment horizontal="center" vertical="center" wrapText="1"/>
    </xf>
    <xf numFmtId="174" fontId="2" fillId="37" borderId="20" xfId="0" applyNumberFormat="1" applyFont="1" applyFill="1" applyBorder="1" applyAlignment="1">
      <alignment horizontal="center" vertical="center"/>
    </xf>
    <xf numFmtId="0" fontId="2" fillId="37" borderId="20" xfId="0" applyFont="1" applyFill="1" applyBorder="1" applyAlignment="1">
      <alignment horizontal="left"/>
    </xf>
    <xf numFmtId="0" fontId="2" fillId="25" borderId="20" xfId="0" applyFont="1" applyFill="1" applyBorder="1" applyAlignment="1">
      <alignment horizontal="left" vertical="center"/>
    </xf>
    <xf numFmtId="0" fontId="2" fillId="25" borderId="20" xfId="0" applyFont="1" applyFill="1" applyBorder="1" applyAlignment="1">
      <alignment horizontal="center" vertical="center"/>
    </xf>
    <xf numFmtId="0" fontId="2" fillId="25" borderId="20" xfId="0" applyFont="1" applyFill="1" applyBorder="1" applyAlignment="1">
      <alignment horizontal="center" vertical="center" wrapText="1"/>
    </xf>
    <xf numFmtId="49" fontId="2" fillId="25" borderId="20" xfId="0" applyNumberFormat="1" applyFont="1" applyFill="1" applyBorder="1" applyAlignment="1">
      <alignment horizontal="center" vertical="center" wrapText="1"/>
    </xf>
    <xf numFmtId="174" fontId="2" fillId="25" borderId="20" xfId="0" applyNumberFormat="1" applyFont="1" applyFill="1" applyBorder="1" applyAlignment="1">
      <alignment horizontal="center" vertical="center"/>
    </xf>
    <xf numFmtId="174" fontId="3" fillId="25" borderId="20" xfId="0" applyNumberFormat="1" applyFont="1" applyFill="1" applyBorder="1" applyAlignment="1">
      <alignment horizontal="center" vertical="center" wrapText="1"/>
    </xf>
    <xf numFmtId="0" fontId="2" fillId="25" borderId="20" xfId="0" applyFont="1" applyFill="1" applyBorder="1" applyAlignment="1">
      <alignment horizontal="left"/>
    </xf>
    <xf numFmtId="0" fontId="2" fillId="37" borderId="10" xfId="0" applyFont="1" applyFill="1" applyBorder="1" applyAlignment="1">
      <alignment/>
    </xf>
    <xf numFmtId="49" fontId="2" fillId="37" borderId="10" xfId="0" applyNumberFormat="1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49" fontId="3" fillId="35" borderId="10" xfId="0" applyNumberFormat="1" applyFont="1" applyFill="1" applyBorder="1" applyAlignment="1">
      <alignment horizontal="center" vertical="center"/>
    </xf>
    <xf numFmtId="49" fontId="40" fillId="0" borderId="2" xfId="40" applyNumberFormat="1" applyFill="1" applyAlignment="1">
      <alignment horizontal="center" vertical="center"/>
    </xf>
    <xf numFmtId="0" fontId="2" fillId="37" borderId="10" xfId="0" applyFont="1" applyFill="1" applyBorder="1" applyAlignment="1">
      <alignment horizontal="center" vertical="center"/>
    </xf>
    <xf numFmtId="0" fontId="0" fillId="38" borderId="0" xfId="0" applyFill="1" applyAlignment="1">
      <alignment/>
    </xf>
    <xf numFmtId="0" fontId="2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2" fontId="2" fillId="37" borderId="21" xfId="0" applyNumberFormat="1" applyFont="1" applyFill="1" applyBorder="1" applyAlignment="1">
      <alignment horizontal="center" vertical="center"/>
    </xf>
    <xf numFmtId="0" fontId="2" fillId="37" borderId="21" xfId="0" applyFont="1" applyFill="1" applyBorder="1" applyAlignment="1">
      <alignment horizontal="center" vertical="center"/>
    </xf>
    <xf numFmtId="173" fontId="2" fillId="37" borderId="21" xfId="0" applyNumberFormat="1" applyFont="1" applyFill="1" applyBorder="1" applyAlignment="1">
      <alignment horizontal="center" vertical="center"/>
    </xf>
    <xf numFmtId="0" fontId="3" fillId="35" borderId="20" xfId="0" applyFont="1" applyFill="1" applyBorder="1" applyAlignment="1">
      <alignment/>
    </xf>
    <xf numFmtId="49" fontId="3" fillId="35" borderId="20" xfId="0" applyNumberFormat="1" applyFont="1" applyFill="1" applyBorder="1" applyAlignment="1">
      <alignment horizontal="center" vertical="center"/>
    </xf>
    <xf numFmtId="0" fontId="3" fillId="35" borderId="20" xfId="0" applyFont="1" applyFill="1" applyBorder="1" applyAlignment="1">
      <alignment horizontal="center" vertical="center"/>
    </xf>
    <xf numFmtId="0" fontId="13" fillId="35" borderId="22" xfId="0" applyFont="1" applyFill="1" applyBorder="1" applyAlignment="1">
      <alignment horizontal="center" vertical="center"/>
    </xf>
    <xf numFmtId="0" fontId="3" fillId="35" borderId="23" xfId="0" applyFont="1" applyFill="1" applyBorder="1" applyAlignment="1">
      <alignment horizontal="center" vertical="center"/>
    </xf>
    <xf numFmtId="0" fontId="3" fillId="35" borderId="22" xfId="0" applyFont="1" applyFill="1" applyBorder="1" applyAlignment="1">
      <alignment horizontal="center" vertical="center"/>
    </xf>
    <xf numFmtId="0" fontId="3" fillId="22" borderId="10" xfId="0" applyFont="1" applyFill="1" applyBorder="1" applyAlignment="1">
      <alignment/>
    </xf>
    <xf numFmtId="49" fontId="3" fillId="22" borderId="10" xfId="0" applyNumberFormat="1" applyFont="1" applyFill="1" applyBorder="1" applyAlignment="1">
      <alignment horizontal="center" vertical="center"/>
    </xf>
    <xf numFmtId="0" fontId="3" fillId="22" borderId="10" xfId="0" applyFont="1" applyFill="1" applyBorder="1" applyAlignment="1">
      <alignment horizontal="center" vertical="center"/>
    </xf>
    <xf numFmtId="0" fontId="0" fillId="22" borderId="0" xfId="0" applyFill="1" applyAlignment="1">
      <alignment/>
    </xf>
    <xf numFmtId="49" fontId="18" fillId="0" borderId="24" xfId="0" applyNumberFormat="1" applyFont="1" applyFill="1" applyBorder="1" applyAlignment="1">
      <alignment horizontal="center" vertical="center"/>
    </xf>
    <xf numFmtId="173" fontId="2" fillId="0" borderId="21" xfId="0" applyNumberFormat="1" applyFont="1" applyFill="1" applyBorder="1" applyAlignment="1">
      <alignment horizontal="center" vertical="center"/>
    </xf>
    <xf numFmtId="2" fontId="2" fillId="0" borderId="21" xfId="0" applyNumberFormat="1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173" fontId="7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/>
    </xf>
    <xf numFmtId="49" fontId="3" fillId="35" borderId="10" xfId="0" applyNumberFormat="1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2" fillId="37" borderId="10" xfId="0" applyFont="1" applyFill="1" applyBorder="1" applyAlignment="1">
      <alignment horizontal="center" vertical="center"/>
    </xf>
    <xf numFmtId="0" fontId="2" fillId="37" borderId="10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49" fontId="6" fillId="0" borderId="25" xfId="0" applyNumberFormat="1" applyFont="1" applyFill="1" applyBorder="1" applyAlignment="1">
      <alignment horizontal="center" vertical="center"/>
    </xf>
    <xf numFmtId="49" fontId="6" fillId="0" borderId="24" xfId="0" applyNumberFormat="1" applyFont="1" applyFill="1" applyBorder="1" applyAlignment="1">
      <alignment horizontal="center" vertical="center"/>
    </xf>
    <xf numFmtId="49" fontId="6" fillId="0" borderId="26" xfId="0" applyNumberFormat="1" applyFont="1" applyFill="1" applyBorder="1" applyAlignment="1">
      <alignment horizontal="center" vertical="center"/>
    </xf>
    <xf numFmtId="49" fontId="3" fillId="0" borderId="25" xfId="0" applyNumberFormat="1" applyFont="1" applyFill="1" applyBorder="1" applyAlignment="1">
      <alignment horizontal="center" vertical="center" wrapText="1"/>
    </xf>
    <xf numFmtId="49" fontId="3" fillId="0" borderId="24" xfId="0" applyNumberFormat="1" applyFont="1" applyFill="1" applyBorder="1" applyAlignment="1">
      <alignment horizontal="center" vertical="center" wrapText="1"/>
    </xf>
    <xf numFmtId="49" fontId="3" fillId="0" borderId="26" xfId="0" applyNumberFormat="1" applyFont="1" applyFill="1" applyBorder="1" applyAlignment="1">
      <alignment horizontal="center" vertical="center" wrapText="1"/>
    </xf>
    <xf numFmtId="49" fontId="18" fillId="0" borderId="25" xfId="0" applyNumberFormat="1" applyFont="1" applyFill="1" applyBorder="1" applyAlignment="1">
      <alignment horizontal="center" vertical="center"/>
    </xf>
    <xf numFmtId="49" fontId="18" fillId="0" borderId="24" xfId="0" applyNumberFormat="1" applyFont="1" applyFill="1" applyBorder="1" applyAlignment="1">
      <alignment horizontal="center" vertical="center"/>
    </xf>
    <xf numFmtId="49" fontId="18" fillId="0" borderId="26" xfId="0" applyNumberFormat="1" applyFont="1" applyFill="1" applyBorder="1" applyAlignment="1">
      <alignment horizontal="center" vertical="center"/>
    </xf>
    <xf numFmtId="49" fontId="3" fillId="0" borderId="24" xfId="0" applyNumberFormat="1" applyFont="1" applyFill="1" applyBorder="1" applyAlignment="1">
      <alignment horizontal="center" vertical="center"/>
    </xf>
    <xf numFmtId="49" fontId="3" fillId="0" borderId="26" xfId="0" applyNumberFormat="1" applyFont="1" applyFill="1" applyBorder="1" applyAlignment="1">
      <alignment horizontal="center" vertical="center"/>
    </xf>
    <xf numFmtId="49" fontId="7" fillId="0" borderId="25" xfId="0" applyNumberFormat="1" applyFont="1" applyFill="1" applyBorder="1" applyAlignment="1">
      <alignment horizontal="center" vertical="center"/>
    </xf>
    <xf numFmtId="49" fontId="7" fillId="0" borderId="24" xfId="0" applyNumberFormat="1" applyFont="1" applyFill="1" applyBorder="1" applyAlignment="1">
      <alignment horizontal="center" vertical="center"/>
    </xf>
    <xf numFmtId="49" fontId="7" fillId="0" borderId="26" xfId="0" applyNumberFormat="1" applyFont="1" applyFill="1" applyBorder="1" applyAlignment="1">
      <alignment horizontal="center" vertical="center"/>
    </xf>
    <xf numFmtId="0" fontId="3" fillId="22" borderId="10" xfId="0" applyFont="1" applyFill="1" applyBorder="1" applyAlignment="1">
      <alignment horizontal="center" vertical="center" wrapText="1"/>
    </xf>
    <xf numFmtId="0" fontId="3" fillId="22" borderId="10" xfId="0" applyFont="1" applyFill="1" applyBorder="1" applyAlignment="1">
      <alignment horizontal="center" vertical="center"/>
    </xf>
    <xf numFmtId="49" fontId="3" fillId="22" borderId="10" xfId="0" applyNumberFormat="1" applyFont="1" applyFill="1" applyBorder="1" applyAlignment="1">
      <alignment horizontal="center" vertical="center"/>
    </xf>
    <xf numFmtId="49" fontId="3" fillId="22" borderId="10" xfId="0" applyNumberFormat="1" applyFont="1" applyFill="1" applyBorder="1" applyAlignment="1">
      <alignment horizontal="center" vertical="center" wrapText="1"/>
    </xf>
    <xf numFmtId="49" fontId="3" fillId="0" borderId="25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" fillId="37" borderId="10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18" fillId="0" borderId="25" xfId="0" applyFont="1" applyFill="1" applyBorder="1" applyAlignment="1">
      <alignment horizontal="center" vertical="center" wrapText="1"/>
    </xf>
    <xf numFmtId="0" fontId="18" fillId="0" borderId="24" xfId="0" applyFont="1" applyFill="1" applyBorder="1" applyAlignment="1">
      <alignment horizontal="center" vertical="center" wrapText="1"/>
    </xf>
    <xf numFmtId="0" fontId="18" fillId="0" borderId="26" xfId="0" applyFont="1" applyFill="1" applyBorder="1" applyAlignment="1">
      <alignment horizontal="center" vertical="center" wrapText="1"/>
    </xf>
    <xf numFmtId="2" fontId="2" fillId="37" borderId="11" xfId="0" applyNumberFormat="1" applyFont="1" applyFill="1" applyBorder="1" applyAlignment="1">
      <alignment horizontal="center" vertical="center"/>
    </xf>
    <xf numFmtId="2" fontId="2" fillId="37" borderId="12" xfId="0" applyNumberFormat="1" applyFont="1" applyFill="1" applyBorder="1" applyAlignment="1">
      <alignment horizontal="center" vertical="center"/>
    </xf>
    <xf numFmtId="2" fontId="2" fillId="37" borderId="13" xfId="0" applyNumberFormat="1" applyFont="1" applyFill="1" applyBorder="1" applyAlignment="1">
      <alignment horizontal="center" vertical="center"/>
    </xf>
    <xf numFmtId="2" fontId="2" fillId="37" borderId="21" xfId="0" applyNumberFormat="1" applyFont="1" applyFill="1" applyBorder="1" applyAlignment="1">
      <alignment horizontal="center" vertical="center"/>
    </xf>
    <xf numFmtId="2" fontId="2" fillId="37" borderId="0" xfId="0" applyNumberFormat="1" applyFont="1" applyFill="1" applyBorder="1" applyAlignment="1">
      <alignment horizontal="center" vertical="center"/>
    </xf>
    <xf numFmtId="2" fontId="2" fillId="37" borderId="27" xfId="0" applyNumberFormat="1" applyFont="1" applyFill="1" applyBorder="1" applyAlignment="1">
      <alignment horizontal="center" vertical="center"/>
    </xf>
    <xf numFmtId="2" fontId="2" fillId="37" borderId="14" xfId="0" applyNumberFormat="1" applyFont="1" applyFill="1" applyBorder="1" applyAlignment="1">
      <alignment horizontal="center" vertical="center"/>
    </xf>
    <xf numFmtId="2" fontId="2" fillId="37" borderId="15" xfId="0" applyNumberFormat="1" applyFont="1" applyFill="1" applyBorder="1" applyAlignment="1">
      <alignment horizontal="center" vertical="center"/>
    </xf>
    <xf numFmtId="2" fontId="2" fillId="37" borderId="16" xfId="0" applyNumberFormat="1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49" fontId="2" fillId="37" borderId="10" xfId="0" applyNumberFormat="1" applyFont="1" applyFill="1" applyBorder="1" applyAlignment="1">
      <alignment horizontal="center" vertical="center" wrapText="1"/>
    </xf>
    <xf numFmtId="0" fontId="3" fillId="14" borderId="25" xfId="0" applyFont="1" applyFill="1" applyBorder="1" applyAlignment="1">
      <alignment horizontal="center" vertical="center" wrapText="1"/>
    </xf>
    <xf numFmtId="0" fontId="3" fillId="14" borderId="24" xfId="0" applyFont="1" applyFill="1" applyBorder="1" applyAlignment="1">
      <alignment horizontal="center" vertical="center" wrapText="1"/>
    </xf>
    <xf numFmtId="0" fontId="3" fillId="14" borderId="26" xfId="0" applyFont="1" applyFill="1" applyBorder="1" applyAlignment="1">
      <alignment horizontal="center" vertical="center" wrapText="1"/>
    </xf>
    <xf numFmtId="49" fontId="3" fillId="14" borderId="25" xfId="0" applyNumberFormat="1" applyFont="1" applyFill="1" applyBorder="1" applyAlignment="1">
      <alignment horizontal="center" vertical="center"/>
    </xf>
    <xf numFmtId="49" fontId="3" fillId="14" borderId="24" xfId="0" applyNumberFormat="1" applyFont="1" applyFill="1" applyBorder="1" applyAlignment="1">
      <alignment horizontal="center" vertical="center"/>
    </xf>
    <xf numFmtId="49" fontId="3" fillId="14" borderId="26" xfId="0" applyNumberFormat="1" applyFont="1" applyFill="1" applyBorder="1" applyAlignment="1">
      <alignment horizontal="center" vertical="center"/>
    </xf>
    <xf numFmtId="0" fontId="2" fillId="37" borderId="10" xfId="0" applyFont="1" applyFill="1" applyBorder="1" applyAlignment="1">
      <alignment horizontal="center" vertical="center" wrapText="1"/>
    </xf>
    <xf numFmtId="0" fontId="3" fillId="14" borderId="25" xfId="0" applyFont="1" applyFill="1" applyBorder="1" applyAlignment="1">
      <alignment horizontal="center" vertical="center"/>
    </xf>
    <xf numFmtId="0" fontId="3" fillId="14" borderId="24" xfId="0" applyFont="1" applyFill="1" applyBorder="1" applyAlignment="1">
      <alignment horizontal="center" vertical="center"/>
    </xf>
    <xf numFmtId="0" fontId="3" fillId="14" borderId="26" xfId="0" applyFont="1" applyFill="1" applyBorder="1" applyAlignment="1">
      <alignment horizontal="center" vertical="center"/>
    </xf>
    <xf numFmtId="49" fontId="3" fillId="14" borderId="25" xfId="0" applyNumberFormat="1" applyFont="1" applyFill="1" applyBorder="1" applyAlignment="1">
      <alignment horizontal="center" vertical="center" wrapText="1"/>
    </xf>
    <xf numFmtId="49" fontId="3" fillId="14" borderId="24" xfId="0" applyNumberFormat="1" applyFont="1" applyFill="1" applyBorder="1" applyAlignment="1">
      <alignment horizontal="center" vertical="center" wrapText="1"/>
    </xf>
    <xf numFmtId="49" fontId="3" fillId="14" borderId="26" xfId="0" applyNumberFormat="1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3" fillId="35" borderId="21" xfId="0" applyFont="1" applyFill="1" applyBorder="1" applyAlignment="1">
      <alignment horizontal="center" vertical="center" wrapText="1"/>
    </xf>
    <xf numFmtId="0" fontId="3" fillId="35" borderId="27" xfId="0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 wrapText="1"/>
    </xf>
    <xf numFmtId="0" fontId="3" fillId="35" borderId="16" xfId="0" applyFont="1" applyFill="1" applyBorder="1" applyAlignment="1">
      <alignment horizontal="center" vertical="center" wrapText="1"/>
    </xf>
    <xf numFmtId="0" fontId="6" fillId="39" borderId="25" xfId="0" applyFont="1" applyFill="1" applyBorder="1" applyAlignment="1">
      <alignment horizontal="center" vertical="center" wrapText="1"/>
    </xf>
    <xf numFmtId="0" fontId="6" fillId="39" borderId="24" xfId="0" applyFont="1" applyFill="1" applyBorder="1" applyAlignment="1">
      <alignment horizontal="center" vertical="center" wrapText="1"/>
    </xf>
    <xf numFmtId="0" fontId="6" fillId="39" borderId="26" xfId="0" applyFont="1" applyFill="1" applyBorder="1" applyAlignment="1">
      <alignment horizontal="center" vertical="center" wrapText="1"/>
    </xf>
    <xf numFmtId="0" fontId="2" fillId="37" borderId="28" xfId="0" applyFont="1" applyFill="1" applyBorder="1" applyAlignment="1">
      <alignment horizontal="left"/>
    </xf>
    <xf numFmtId="0" fontId="2" fillId="37" borderId="18" xfId="0" applyFont="1" applyFill="1" applyBorder="1" applyAlignment="1">
      <alignment horizontal="left"/>
    </xf>
    <xf numFmtId="0" fontId="3" fillId="0" borderId="11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21" xfId="0" applyFont="1" applyFill="1" applyBorder="1" applyAlignment="1">
      <alignment vertical="center" wrapText="1"/>
    </xf>
    <xf numFmtId="0" fontId="3" fillId="0" borderId="27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 wrapText="1"/>
    </xf>
    <xf numFmtId="0" fontId="3" fillId="35" borderId="25" xfId="0" applyFont="1" applyFill="1" applyBorder="1" applyAlignment="1">
      <alignment horizontal="center" vertical="center"/>
    </xf>
    <xf numFmtId="0" fontId="3" fillId="35" borderId="24" xfId="0" applyFont="1" applyFill="1" applyBorder="1" applyAlignment="1">
      <alignment horizontal="center" vertical="center"/>
    </xf>
    <xf numFmtId="0" fontId="3" fillId="35" borderId="26" xfId="0" applyFont="1" applyFill="1" applyBorder="1" applyAlignment="1">
      <alignment horizontal="center" vertical="center"/>
    </xf>
    <xf numFmtId="49" fontId="3" fillId="35" borderId="25" xfId="0" applyNumberFormat="1" applyFont="1" applyFill="1" applyBorder="1" applyAlignment="1">
      <alignment horizontal="center" vertical="center" wrapText="1"/>
    </xf>
    <xf numFmtId="49" fontId="3" fillId="35" borderId="24" xfId="0" applyNumberFormat="1" applyFont="1" applyFill="1" applyBorder="1" applyAlignment="1">
      <alignment horizontal="center" vertical="center" wrapText="1"/>
    </xf>
    <xf numFmtId="49" fontId="3" fillId="35" borderId="26" xfId="0" applyNumberFormat="1" applyFont="1" applyFill="1" applyBorder="1" applyAlignment="1">
      <alignment horizontal="center" vertical="center" wrapText="1"/>
    </xf>
    <xf numFmtId="0" fontId="3" fillId="35" borderId="25" xfId="0" applyFont="1" applyFill="1" applyBorder="1" applyAlignment="1">
      <alignment horizontal="center" vertical="center" wrapText="1"/>
    </xf>
    <xf numFmtId="0" fontId="3" fillId="35" borderId="24" xfId="0" applyFont="1" applyFill="1" applyBorder="1" applyAlignment="1">
      <alignment horizontal="center" vertical="center" wrapText="1"/>
    </xf>
    <xf numFmtId="0" fontId="3" fillId="35" borderId="26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3" fillId="39" borderId="25" xfId="0" applyFont="1" applyFill="1" applyBorder="1" applyAlignment="1">
      <alignment horizontal="center" vertical="center" wrapText="1"/>
    </xf>
    <xf numFmtId="0" fontId="3" fillId="39" borderId="24" xfId="0" applyFont="1" applyFill="1" applyBorder="1" applyAlignment="1">
      <alignment horizontal="center" vertical="center" wrapText="1"/>
    </xf>
    <xf numFmtId="0" fontId="3" fillId="39" borderId="26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6" fillId="39" borderId="25" xfId="0" applyNumberFormat="1" applyFont="1" applyFill="1" applyBorder="1" applyAlignment="1">
      <alignment horizontal="center" vertical="center"/>
    </xf>
    <xf numFmtId="49" fontId="6" fillId="39" borderId="24" xfId="0" applyNumberFormat="1" applyFont="1" applyFill="1" applyBorder="1" applyAlignment="1">
      <alignment horizontal="center" vertical="center"/>
    </xf>
    <xf numFmtId="49" fontId="6" fillId="39" borderId="26" xfId="0" applyNumberFormat="1" applyFont="1" applyFill="1" applyBorder="1" applyAlignment="1">
      <alignment horizontal="center" vertical="center"/>
    </xf>
    <xf numFmtId="49" fontId="3" fillId="35" borderId="25" xfId="0" applyNumberFormat="1" applyFont="1" applyFill="1" applyBorder="1" applyAlignment="1">
      <alignment horizontal="center" vertical="center"/>
    </xf>
    <xf numFmtId="49" fontId="3" fillId="35" borderId="24" xfId="0" applyNumberFormat="1" applyFont="1" applyFill="1" applyBorder="1" applyAlignment="1">
      <alignment horizontal="center" vertical="center"/>
    </xf>
    <xf numFmtId="49" fontId="3" fillId="35" borderId="26" xfId="0" applyNumberFormat="1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6" fillId="35" borderId="32" xfId="0" applyFont="1" applyFill="1" applyBorder="1" applyAlignment="1">
      <alignment horizontal="center" vertical="center" wrapText="1"/>
    </xf>
    <xf numFmtId="0" fontId="6" fillId="35" borderId="33" xfId="0" applyFont="1" applyFill="1" applyBorder="1" applyAlignment="1">
      <alignment horizontal="center" vertical="center" wrapText="1"/>
    </xf>
    <xf numFmtId="0" fontId="6" fillId="35" borderId="34" xfId="0" applyFont="1" applyFill="1" applyBorder="1" applyAlignment="1">
      <alignment horizontal="center" vertical="center" wrapText="1"/>
    </xf>
    <xf numFmtId="0" fontId="6" fillId="35" borderId="29" xfId="0" applyFont="1" applyFill="1" applyBorder="1" applyAlignment="1">
      <alignment horizontal="center" vertical="center" wrapText="1"/>
    </xf>
    <xf numFmtId="0" fontId="6" fillId="35" borderId="30" xfId="0" applyFont="1" applyFill="1" applyBorder="1" applyAlignment="1">
      <alignment horizontal="center" vertical="center" wrapText="1"/>
    </xf>
    <xf numFmtId="0" fontId="6" fillId="35" borderId="3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textRotation="90" wrapText="1"/>
    </xf>
    <xf numFmtId="0" fontId="2" fillId="0" borderId="26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/>
    </xf>
    <xf numFmtId="0" fontId="2" fillId="0" borderId="28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7" fillId="0" borderId="25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center" vertical="center" wrapText="1"/>
    </xf>
    <xf numFmtId="0" fontId="2" fillId="25" borderId="2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center" vertical="center" wrapText="1"/>
    </xf>
    <xf numFmtId="49" fontId="6" fillId="0" borderId="35" xfId="0" applyNumberFormat="1" applyFont="1" applyFill="1" applyBorder="1" applyAlignment="1">
      <alignment horizontal="center" vertical="center" wrapText="1"/>
    </xf>
    <xf numFmtId="49" fontId="6" fillId="0" borderId="36" xfId="0" applyNumberFormat="1" applyFont="1" applyFill="1" applyBorder="1" applyAlignment="1">
      <alignment horizontal="center" vertical="center" wrapText="1"/>
    </xf>
    <xf numFmtId="49" fontId="6" fillId="0" borderId="37" xfId="0" applyNumberFormat="1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textRotation="90" wrapText="1"/>
    </xf>
    <xf numFmtId="0" fontId="2" fillId="0" borderId="26" xfId="0" applyFont="1" applyFill="1" applyBorder="1" applyAlignment="1">
      <alignment horizontal="center" textRotation="90" wrapText="1"/>
    </xf>
    <xf numFmtId="0" fontId="8" fillId="35" borderId="20" xfId="0" applyFont="1" applyFill="1" applyBorder="1" applyAlignment="1">
      <alignment horizontal="center" vertical="center" wrapText="1"/>
    </xf>
    <xf numFmtId="49" fontId="3" fillId="33" borderId="25" xfId="0" applyNumberFormat="1" applyFont="1" applyFill="1" applyBorder="1" applyAlignment="1">
      <alignment horizontal="center" vertical="center" wrapText="1"/>
    </xf>
    <xf numFmtId="49" fontId="3" fillId="33" borderId="24" xfId="0" applyNumberFormat="1" applyFont="1" applyFill="1" applyBorder="1" applyAlignment="1">
      <alignment horizontal="center" vertical="center" wrapText="1"/>
    </xf>
    <xf numFmtId="49" fontId="3" fillId="33" borderId="26" xfId="0" applyNumberFormat="1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49" fontId="3" fillId="33" borderId="25" xfId="0" applyNumberFormat="1" applyFont="1" applyFill="1" applyBorder="1" applyAlignment="1">
      <alignment horizontal="center" vertical="center"/>
    </xf>
    <xf numFmtId="49" fontId="3" fillId="33" borderId="24" xfId="0" applyNumberFormat="1" applyFont="1" applyFill="1" applyBorder="1" applyAlignment="1">
      <alignment horizontal="center" vertical="center"/>
    </xf>
    <xf numFmtId="49" fontId="3" fillId="33" borderId="26" xfId="0" applyNumberFormat="1" applyFont="1" applyFill="1" applyBorder="1" applyAlignment="1">
      <alignment horizontal="center" vertical="center"/>
    </xf>
    <xf numFmtId="49" fontId="3" fillId="36" borderId="25" xfId="0" applyNumberFormat="1" applyFont="1" applyFill="1" applyBorder="1" applyAlignment="1">
      <alignment horizontal="center" vertical="center" wrapText="1"/>
    </xf>
    <xf numFmtId="49" fontId="3" fillId="36" borderId="24" xfId="0" applyNumberFormat="1" applyFont="1" applyFill="1" applyBorder="1" applyAlignment="1">
      <alignment horizontal="center" vertical="center" wrapText="1"/>
    </xf>
    <xf numFmtId="49" fontId="3" fillId="36" borderId="26" xfId="0" applyNumberFormat="1" applyFont="1" applyFill="1" applyBorder="1" applyAlignment="1">
      <alignment horizontal="center" vertical="center" wrapText="1"/>
    </xf>
    <xf numFmtId="0" fontId="8" fillId="36" borderId="25" xfId="0" applyFont="1" applyFill="1" applyBorder="1" applyAlignment="1">
      <alignment horizontal="center" vertical="center" wrapText="1"/>
    </xf>
    <xf numFmtId="0" fontId="8" fillId="36" borderId="24" xfId="0" applyFont="1" applyFill="1" applyBorder="1" applyAlignment="1">
      <alignment horizontal="center" vertical="center" wrapText="1"/>
    </xf>
    <xf numFmtId="0" fontId="8" fillId="36" borderId="26" xfId="0" applyFont="1" applyFill="1" applyBorder="1" applyAlignment="1">
      <alignment horizontal="center" vertical="center" wrapText="1"/>
    </xf>
    <xf numFmtId="0" fontId="3" fillId="34" borderId="25" xfId="0" applyFont="1" applyFill="1" applyBorder="1" applyAlignment="1">
      <alignment horizontal="center" vertical="center"/>
    </xf>
    <xf numFmtId="0" fontId="3" fillId="34" borderId="24" xfId="0" applyFont="1" applyFill="1" applyBorder="1" applyAlignment="1">
      <alignment horizontal="center" vertical="center"/>
    </xf>
    <xf numFmtId="0" fontId="3" fillId="34" borderId="26" xfId="0" applyFont="1" applyFill="1" applyBorder="1" applyAlignment="1">
      <alignment horizontal="center" vertical="center"/>
    </xf>
    <xf numFmtId="0" fontId="3" fillId="34" borderId="25" xfId="0" applyFont="1" applyFill="1" applyBorder="1" applyAlignment="1">
      <alignment horizontal="center" vertical="center" wrapText="1"/>
    </xf>
    <xf numFmtId="0" fontId="3" fillId="34" borderId="24" xfId="0" applyFont="1" applyFill="1" applyBorder="1" applyAlignment="1">
      <alignment horizontal="center" vertical="center" wrapText="1"/>
    </xf>
    <xf numFmtId="0" fontId="3" fillId="34" borderId="26" xfId="0" applyFont="1" applyFill="1" applyBorder="1" applyAlignment="1">
      <alignment horizontal="center" vertical="center" wrapText="1"/>
    </xf>
    <xf numFmtId="49" fontId="3" fillId="34" borderId="25" xfId="0" applyNumberFormat="1" applyFont="1" applyFill="1" applyBorder="1" applyAlignment="1">
      <alignment horizontal="center" vertical="center"/>
    </xf>
    <xf numFmtId="49" fontId="3" fillId="34" borderId="24" xfId="0" applyNumberFormat="1" applyFont="1" applyFill="1" applyBorder="1" applyAlignment="1">
      <alignment horizontal="center" vertical="center"/>
    </xf>
    <xf numFmtId="49" fontId="3" fillId="34" borderId="26" xfId="0" applyNumberFormat="1" applyFont="1" applyFill="1" applyBorder="1" applyAlignment="1">
      <alignment horizontal="center" vertical="center"/>
    </xf>
    <xf numFmtId="49" fontId="3" fillId="34" borderId="25" xfId="0" applyNumberFormat="1" applyFont="1" applyFill="1" applyBorder="1" applyAlignment="1">
      <alignment horizontal="center" vertical="center" wrapText="1"/>
    </xf>
    <xf numFmtId="49" fontId="3" fillId="34" borderId="24" xfId="0" applyNumberFormat="1" applyFont="1" applyFill="1" applyBorder="1" applyAlignment="1">
      <alignment horizontal="center" vertical="center" wrapText="1"/>
    </xf>
    <xf numFmtId="49" fontId="3" fillId="34" borderId="26" xfId="0" applyNumberFormat="1" applyFont="1" applyFill="1" applyBorder="1" applyAlignment="1">
      <alignment horizontal="center" vertical="center" wrapText="1"/>
    </xf>
    <xf numFmtId="0" fontId="3" fillId="36" borderId="25" xfId="0" applyFont="1" applyFill="1" applyBorder="1" applyAlignment="1">
      <alignment horizontal="center" vertical="center" wrapText="1"/>
    </xf>
    <xf numFmtId="0" fontId="3" fillId="36" borderId="24" xfId="0" applyFont="1" applyFill="1" applyBorder="1" applyAlignment="1">
      <alignment horizontal="center" vertical="center" wrapText="1"/>
    </xf>
    <xf numFmtId="0" fontId="3" fillId="36" borderId="26" xfId="0" applyFont="1" applyFill="1" applyBorder="1" applyAlignment="1">
      <alignment horizontal="center" vertical="center" wrapText="1"/>
    </xf>
    <xf numFmtId="49" fontId="3" fillId="36" borderId="25" xfId="0" applyNumberFormat="1" applyFont="1" applyFill="1" applyBorder="1" applyAlignment="1">
      <alignment horizontal="center" vertical="center"/>
    </xf>
    <xf numFmtId="49" fontId="3" fillId="36" borderId="24" xfId="0" applyNumberFormat="1" applyFont="1" applyFill="1" applyBorder="1" applyAlignment="1">
      <alignment horizontal="center" vertical="center"/>
    </xf>
    <xf numFmtId="49" fontId="3" fillId="36" borderId="26" xfId="0" applyNumberFormat="1" applyFont="1" applyFill="1" applyBorder="1" applyAlignment="1">
      <alignment horizontal="center" vertical="center"/>
    </xf>
    <xf numFmtId="0" fontId="3" fillId="36" borderId="25" xfId="0" applyFont="1" applyFill="1" applyBorder="1" applyAlignment="1">
      <alignment horizontal="center" vertical="center"/>
    </xf>
    <xf numFmtId="0" fontId="3" fillId="36" borderId="24" xfId="0" applyFont="1" applyFill="1" applyBorder="1" applyAlignment="1">
      <alignment horizontal="center" vertical="center"/>
    </xf>
    <xf numFmtId="0" fontId="3" fillId="36" borderId="26" xfId="0" applyFont="1" applyFill="1" applyBorder="1" applyAlignment="1">
      <alignment horizontal="center" vertical="center"/>
    </xf>
    <xf numFmtId="0" fontId="8" fillId="35" borderId="25" xfId="0" applyFont="1" applyFill="1" applyBorder="1" applyAlignment="1">
      <alignment horizontal="center" vertical="center" wrapText="1"/>
    </xf>
    <xf numFmtId="0" fontId="8" fillId="35" borderId="24" xfId="0" applyFont="1" applyFill="1" applyBorder="1" applyAlignment="1">
      <alignment horizontal="center" vertical="center" wrapText="1"/>
    </xf>
    <xf numFmtId="0" fontId="8" fillId="35" borderId="26" xfId="0" applyFont="1" applyFill="1" applyBorder="1" applyAlignment="1">
      <alignment horizontal="center" vertical="center" wrapText="1"/>
    </xf>
    <xf numFmtId="0" fontId="3" fillId="35" borderId="20" xfId="0" applyFont="1" applyFill="1" applyBorder="1" applyAlignment="1">
      <alignment horizontal="left" vertical="center" wrapText="1"/>
    </xf>
    <xf numFmtId="49" fontId="3" fillId="35" borderId="20" xfId="0" applyNumberFormat="1" applyFont="1" applyFill="1" applyBorder="1" applyAlignment="1">
      <alignment horizontal="center" vertical="center"/>
    </xf>
    <xf numFmtId="0" fontId="3" fillId="35" borderId="35" xfId="0" applyFont="1" applyFill="1" applyBorder="1" applyAlignment="1">
      <alignment horizontal="center" vertical="center"/>
    </xf>
    <xf numFmtId="0" fontId="3" fillId="35" borderId="36" xfId="0" applyFont="1" applyFill="1" applyBorder="1" applyAlignment="1">
      <alignment horizontal="center" vertical="center"/>
    </xf>
    <xf numFmtId="0" fontId="3" fillId="35" borderId="37" xfId="0" applyFont="1" applyFill="1" applyBorder="1" applyAlignment="1">
      <alignment horizontal="center" vertical="center"/>
    </xf>
    <xf numFmtId="0" fontId="3" fillId="35" borderId="20" xfId="0" applyFont="1" applyFill="1" applyBorder="1" applyAlignment="1">
      <alignment horizontal="center" vertical="center"/>
    </xf>
    <xf numFmtId="49" fontId="3" fillId="35" borderId="20" xfId="0" applyNumberFormat="1" applyFont="1" applyFill="1" applyBorder="1" applyAlignment="1">
      <alignment horizontal="center" vertical="center" wrapText="1"/>
    </xf>
    <xf numFmtId="49" fontId="13" fillId="35" borderId="20" xfId="0" applyNumberFormat="1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2" fillId="37" borderId="2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Fill="1" applyBorder="1" applyAlignment="1">
      <alignment horizontal="left" vertical="center" wrapText="1"/>
    </xf>
    <xf numFmtId="0" fontId="15" fillId="0" borderId="0" xfId="0" applyFont="1" applyAlignment="1">
      <alignment/>
    </xf>
    <xf numFmtId="0" fontId="14" fillId="0" borderId="0" xfId="0" applyFont="1" applyAlignment="1">
      <alignment/>
    </xf>
    <xf numFmtId="174" fontId="3" fillId="37" borderId="35" xfId="0" applyNumberFormat="1" applyFont="1" applyFill="1" applyBorder="1" applyAlignment="1">
      <alignment horizontal="center" vertical="center" wrapText="1"/>
    </xf>
    <xf numFmtId="174" fontId="3" fillId="37" borderId="36" xfId="0" applyNumberFormat="1" applyFont="1" applyFill="1" applyBorder="1" applyAlignment="1">
      <alignment horizontal="center" vertical="center" wrapText="1"/>
    </xf>
    <xf numFmtId="174" fontId="3" fillId="37" borderId="37" xfId="0" applyNumberFormat="1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49" fontId="59" fillId="0" borderId="20" xfId="0" applyNumberFormat="1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center" textRotation="90" wrapText="1"/>
    </xf>
    <xf numFmtId="0" fontId="2" fillId="0" borderId="20" xfId="0" applyFont="1" applyBorder="1" applyAlignment="1">
      <alignment vertical="center"/>
    </xf>
    <xf numFmtId="0" fontId="2" fillId="0" borderId="2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/>
  </sheetPr>
  <dimension ref="A1:AC769"/>
  <sheetViews>
    <sheetView tabSelected="1" view="pageBreakPreview" zoomScale="96" zoomScaleSheetLayoutView="96" workbookViewId="0" topLeftCell="A169">
      <selection activeCell="E501" sqref="A501:IV503"/>
    </sheetView>
  </sheetViews>
  <sheetFormatPr defaultColWidth="9.140625" defaultRowHeight="15"/>
  <cols>
    <col min="1" max="1" width="4.57421875" style="0" customWidth="1"/>
    <col min="2" max="2" width="15.7109375" style="0" customWidth="1"/>
    <col min="3" max="3" width="12.8515625" style="0" customWidth="1"/>
    <col min="4" max="4" width="4.7109375" style="0" customWidth="1"/>
    <col min="5" max="5" width="13.7109375" style="0" customWidth="1"/>
    <col min="6" max="6" width="4.8515625" style="0" customWidth="1"/>
    <col min="7" max="7" width="5.28125" style="0" customWidth="1"/>
    <col min="8" max="8" width="5.421875" style="0" customWidth="1"/>
    <col min="9" max="9" width="5.7109375" style="0" customWidth="1"/>
    <col min="10" max="10" width="5.57421875" style="0" customWidth="1"/>
    <col min="11" max="11" width="5.7109375" style="0" customWidth="1"/>
    <col min="12" max="12" width="6.00390625" style="0" customWidth="1"/>
    <col min="13" max="13" width="5.7109375" style="0" customWidth="1"/>
    <col min="14" max="14" width="6.28125" style="0" customWidth="1"/>
    <col min="15" max="15" width="5.8515625" style="0" customWidth="1"/>
    <col min="16" max="16" width="6.140625" style="0" customWidth="1"/>
    <col min="17" max="18" width="5.8515625" style="0" customWidth="1"/>
    <col min="19" max="20" width="5.7109375" style="0" customWidth="1"/>
    <col min="21" max="21" width="8.28125" style="0" customWidth="1"/>
    <col min="22" max="22" width="11.57421875" style="0" hidden="1" customWidth="1"/>
    <col min="23" max="29" width="0" style="0" hidden="1" customWidth="1"/>
  </cols>
  <sheetData>
    <row r="1" ht="14.25">
      <c r="A1" t="s">
        <v>91</v>
      </c>
    </row>
    <row r="2" spans="1:17" ht="20.25">
      <c r="A2" t="s">
        <v>597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</row>
    <row r="3" spans="27:29" ht="14.25">
      <c r="AA3" s="244"/>
      <c r="AB3" s="244"/>
      <c r="AC3" s="244"/>
    </row>
    <row r="4" spans="1:21" ht="91.5" customHeight="1">
      <c r="A4" s="240" t="s">
        <v>0</v>
      </c>
      <c r="B4" s="240" t="s">
        <v>1</v>
      </c>
      <c r="C4" s="242" t="s">
        <v>2</v>
      </c>
      <c r="D4" s="242" t="s">
        <v>41</v>
      </c>
      <c r="E4" s="242" t="s">
        <v>3</v>
      </c>
      <c r="F4" s="242" t="s">
        <v>4</v>
      </c>
      <c r="G4" s="242" t="s">
        <v>42</v>
      </c>
      <c r="H4" s="242" t="s">
        <v>5</v>
      </c>
      <c r="I4" s="245" t="s">
        <v>43</v>
      </c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7"/>
      <c r="U4" s="242" t="s">
        <v>6</v>
      </c>
    </row>
    <row r="5" spans="1:21" ht="14.25">
      <c r="A5" s="241"/>
      <c r="B5" s="241"/>
      <c r="C5" s="243"/>
      <c r="D5" s="243"/>
      <c r="E5" s="243"/>
      <c r="F5" s="243"/>
      <c r="G5" s="243"/>
      <c r="H5" s="243"/>
      <c r="I5" s="1" t="s">
        <v>7</v>
      </c>
      <c r="J5" s="1" t="s">
        <v>8</v>
      </c>
      <c r="K5" s="1" t="s">
        <v>9</v>
      </c>
      <c r="L5" s="1" t="s">
        <v>10</v>
      </c>
      <c r="M5" s="1" t="s">
        <v>11</v>
      </c>
      <c r="N5" s="1" t="s">
        <v>12</v>
      </c>
      <c r="O5" s="1" t="s">
        <v>13</v>
      </c>
      <c r="P5" s="1" t="s">
        <v>14</v>
      </c>
      <c r="Q5" s="1" t="s">
        <v>15</v>
      </c>
      <c r="R5" s="1" t="s">
        <v>16</v>
      </c>
      <c r="S5" s="1" t="s">
        <v>17</v>
      </c>
      <c r="T5" s="1" t="s">
        <v>18</v>
      </c>
      <c r="U5" s="243"/>
    </row>
    <row r="6" spans="1:21" ht="15.75" customHeight="1">
      <c r="A6" s="2">
        <v>1</v>
      </c>
      <c r="B6" s="2">
        <v>2</v>
      </c>
      <c r="C6" s="3">
        <v>3</v>
      </c>
      <c r="D6" s="2">
        <v>4</v>
      </c>
      <c r="E6" s="2">
        <v>5</v>
      </c>
      <c r="F6" s="2">
        <v>6</v>
      </c>
      <c r="G6" s="4">
        <v>7</v>
      </c>
      <c r="H6" s="2">
        <v>8</v>
      </c>
      <c r="I6" s="2">
        <v>9</v>
      </c>
      <c r="J6" s="2">
        <v>10</v>
      </c>
      <c r="K6" s="2">
        <v>11</v>
      </c>
      <c r="L6" s="2">
        <v>12</v>
      </c>
      <c r="M6" s="2">
        <v>13</v>
      </c>
      <c r="N6" s="2">
        <v>14</v>
      </c>
      <c r="O6" s="2">
        <v>15</v>
      </c>
      <c r="P6" s="2">
        <v>16</v>
      </c>
      <c r="Q6" s="2">
        <v>17</v>
      </c>
      <c r="R6" s="2">
        <v>18</v>
      </c>
      <c r="S6" s="2">
        <v>19</v>
      </c>
      <c r="T6" s="2">
        <v>20</v>
      </c>
      <c r="U6" s="4">
        <v>21</v>
      </c>
    </row>
    <row r="7" spans="1:21" ht="15.75" customHeight="1">
      <c r="A7" s="212" t="s">
        <v>307</v>
      </c>
      <c r="B7" s="213"/>
      <c r="C7" s="213"/>
      <c r="D7" s="213"/>
      <c r="E7" s="213"/>
      <c r="F7" s="213"/>
      <c r="G7" s="21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4"/>
    </row>
    <row r="8" spans="1:21" ht="15.75" customHeight="1">
      <c r="A8" s="212" t="s">
        <v>329</v>
      </c>
      <c r="B8" s="213"/>
      <c r="C8" s="213"/>
      <c r="D8" s="213"/>
      <c r="E8" s="213"/>
      <c r="F8" s="213"/>
      <c r="G8" s="213"/>
      <c r="H8" s="213"/>
      <c r="I8" s="213"/>
      <c r="J8" s="213"/>
      <c r="K8" s="213"/>
      <c r="L8" s="213"/>
      <c r="M8" s="213"/>
      <c r="N8" s="213"/>
      <c r="O8" s="213"/>
      <c r="P8" s="213"/>
      <c r="Q8" s="213"/>
      <c r="R8" s="213"/>
      <c r="S8" s="213"/>
      <c r="T8" s="213"/>
      <c r="U8" s="214"/>
    </row>
    <row r="9" spans="1:25" ht="15" customHeight="1">
      <c r="A9" s="117">
        <v>1</v>
      </c>
      <c r="B9" s="237" t="s">
        <v>335</v>
      </c>
      <c r="C9" s="225" t="s">
        <v>308</v>
      </c>
      <c r="D9" s="117" t="s">
        <v>19</v>
      </c>
      <c r="E9" s="6" t="s">
        <v>20</v>
      </c>
      <c r="F9" s="5" t="s">
        <v>55</v>
      </c>
      <c r="G9" s="117"/>
      <c r="H9" s="129" t="s">
        <v>583</v>
      </c>
      <c r="I9" s="3"/>
      <c r="J9" s="3"/>
      <c r="K9" s="3"/>
      <c r="L9" s="3">
        <v>169.2</v>
      </c>
      <c r="M9" s="3"/>
      <c r="N9" s="3"/>
      <c r="O9" s="3"/>
      <c r="P9" s="3"/>
      <c r="Q9" s="3"/>
      <c r="R9" s="3"/>
      <c r="S9" s="5"/>
      <c r="T9" s="3"/>
      <c r="U9" s="120" t="s">
        <v>458</v>
      </c>
      <c r="V9" s="14"/>
      <c r="W9" s="14"/>
      <c r="X9" s="14"/>
      <c r="Y9" s="14"/>
    </row>
    <row r="10" spans="1:25" ht="14.25">
      <c r="A10" s="118"/>
      <c r="B10" s="238"/>
      <c r="C10" s="226"/>
      <c r="D10" s="118"/>
      <c r="E10" s="6" t="s">
        <v>23</v>
      </c>
      <c r="F10" s="5" t="s">
        <v>45</v>
      </c>
      <c r="G10" s="118"/>
      <c r="H10" s="130"/>
      <c r="I10" s="3"/>
      <c r="J10" s="3"/>
      <c r="K10" s="3"/>
      <c r="L10" s="3"/>
      <c r="M10" s="3"/>
      <c r="N10" s="3"/>
      <c r="O10" s="3"/>
      <c r="P10" s="3"/>
      <c r="Q10" s="3"/>
      <c r="R10" s="3"/>
      <c r="S10" s="5"/>
      <c r="T10" s="3"/>
      <c r="U10" s="121"/>
      <c r="V10" s="14"/>
      <c r="W10" s="14"/>
      <c r="X10" s="14"/>
      <c r="Y10" s="14"/>
    </row>
    <row r="11" spans="1:25" ht="15" customHeight="1">
      <c r="A11" s="119"/>
      <c r="B11" s="239"/>
      <c r="C11" s="227"/>
      <c r="D11" s="119"/>
      <c r="E11" s="6" t="s">
        <v>24</v>
      </c>
      <c r="F11" s="5" t="s">
        <v>45</v>
      </c>
      <c r="G11" s="119"/>
      <c r="H11" s="131"/>
      <c r="I11" s="3"/>
      <c r="J11" s="3"/>
      <c r="K11" s="3"/>
      <c r="L11" s="3"/>
      <c r="M11" s="3"/>
      <c r="N11" s="3"/>
      <c r="O11" s="3"/>
      <c r="P11" s="3"/>
      <c r="Q11" s="3"/>
      <c r="R11" s="3"/>
      <c r="S11" s="5"/>
      <c r="T11" s="3"/>
      <c r="U11" s="122"/>
      <c r="V11" s="14"/>
      <c r="W11" s="14"/>
      <c r="X11" s="14"/>
      <c r="Y11" s="14"/>
    </row>
    <row r="12" spans="1:25" ht="15.75" customHeight="1">
      <c r="A12" s="117">
        <v>2</v>
      </c>
      <c r="B12" s="123" t="s">
        <v>336</v>
      </c>
      <c r="C12" s="126" t="s">
        <v>309</v>
      </c>
      <c r="D12" s="117" t="s">
        <v>19</v>
      </c>
      <c r="E12" s="6" t="s">
        <v>20</v>
      </c>
      <c r="F12" s="5" t="s">
        <v>322</v>
      </c>
      <c r="G12" s="117"/>
      <c r="H12" s="129" t="s">
        <v>502</v>
      </c>
      <c r="I12" s="3"/>
      <c r="J12" s="3"/>
      <c r="K12" s="3"/>
      <c r="L12" s="3"/>
      <c r="M12" s="3">
        <v>394.8</v>
      </c>
      <c r="N12" s="3">
        <v>394.8</v>
      </c>
      <c r="O12" s="3"/>
      <c r="P12" s="3"/>
      <c r="Q12" s="3"/>
      <c r="R12" s="3"/>
      <c r="S12" s="5"/>
      <c r="T12" s="3"/>
      <c r="U12" s="120" t="s">
        <v>458</v>
      </c>
      <c r="V12" s="14"/>
      <c r="W12" s="14"/>
      <c r="X12" s="14"/>
      <c r="Y12" s="14"/>
    </row>
    <row r="13" spans="1:25" ht="15.75" customHeight="1">
      <c r="A13" s="118"/>
      <c r="B13" s="124"/>
      <c r="C13" s="127"/>
      <c r="D13" s="118"/>
      <c r="E13" s="6" t="s">
        <v>23</v>
      </c>
      <c r="F13" s="5" t="s">
        <v>45</v>
      </c>
      <c r="G13" s="118"/>
      <c r="H13" s="130"/>
      <c r="I13" s="3"/>
      <c r="J13" s="3"/>
      <c r="K13" s="3"/>
      <c r="L13" s="3"/>
      <c r="M13" s="3"/>
      <c r="N13" s="3"/>
      <c r="O13" s="3"/>
      <c r="P13" s="3"/>
      <c r="Q13" s="3"/>
      <c r="R13" s="3"/>
      <c r="S13" s="5"/>
      <c r="T13" s="3"/>
      <c r="U13" s="121"/>
      <c r="V13" s="14"/>
      <c r="W13" s="14"/>
      <c r="X13" s="14"/>
      <c r="Y13" s="14"/>
    </row>
    <row r="14" spans="1:25" ht="15.75" customHeight="1">
      <c r="A14" s="119"/>
      <c r="B14" s="125"/>
      <c r="C14" s="128"/>
      <c r="D14" s="119"/>
      <c r="E14" s="6" t="s">
        <v>24</v>
      </c>
      <c r="F14" s="5" t="s">
        <v>45</v>
      </c>
      <c r="G14" s="119"/>
      <c r="H14" s="131"/>
      <c r="I14" s="3"/>
      <c r="J14" s="3"/>
      <c r="K14" s="3"/>
      <c r="L14" s="3"/>
      <c r="M14" s="3"/>
      <c r="N14" s="3"/>
      <c r="O14" s="3"/>
      <c r="P14" s="3"/>
      <c r="Q14" s="3"/>
      <c r="R14" s="3"/>
      <c r="S14" s="5"/>
      <c r="T14" s="3"/>
      <c r="U14" s="122"/>
      <c r="V14" s="14"/>
      <c r="W14" s="14"/>
      <c r="X14" s="14"/>
      <c r="Y14" s="14"/>
    </row>
    <row r="15" spans="1:25" ht="17.25" customHeight="1">
      <c r="A15" s="117">
        <v>3</v>
      </c>
      <c r="B15" s="123" t="s">
        <v>337</v>
      </c>
      <c r="C15" s="126" t="s">
        <v>310</v>
      </c>
      <c r="D15" s="117" t="s">
        <v>19</v>
      </c>
      <c r="E15" s="6" t="s">
        <v>20</v>
      </c>
      <c r="F15" s="5" t="s">
        <v>323</v>
      </c>
      <c r="G15" s="117"/>
      <c r="H15" s="129" t="s">
        <v>575</v>
      </c>
      <c r="I15" s="3"/>
      <c r="J15" s="3"/>
      <c r="K15" s="3"/>
      <c r="L15" s="3"/>
      <c r="M15" s="3"/>
      <c r="N15" s="3"/>
      <c r="O15" s="3"/>
      <c r="P15" s="3"/>
      <c r="Q15" s="12">
        <v>423</v>
      </c>
      <c r="R15" s="12">
        <v>423</v>
      </c>
      <c r="S15" s="5"/>
      <c r="T15" s="3"/>
      <c r="U15" s="120" t="s">
        <v>458</v>
      </c>
      <c r="V15" s="14"/>
      <c r="W15" s="14"/>
      <c r="X15" s="14"/>
      <c r="Y15" s="14"/>
    </row>
    <row r="16" spans="1:25" ht="17.25" customHeight="1">
      <c r="A16" s="118"/>
      <c r="B16" s="124"/>
      <c r="C16" s="127"/>
      <c r="D16" s="118"/>
      <c r="E16" s="6" t="s">
        <v>23</v>
      </c>
      <c r="F16" s="5" t="s">
        <v>45</v>
      </c>
      <c r="G16" s="118"/>
      <c r="H16" s="130"/>
      <c r="I16" s="3"/>
      <c r="J16" s="3"/>
      <c r="K16" s="3"/>
      <c r="L16" s="3"/>
      <c r="M16" s="3"/>
      <c r="N16" s="3"/>
      <c r="O16" s="3"/>
      <c r="P16" s="3"/>
      <c r="Q16" s="3"/>
      <c r="R16" s="3"/>
      <c r="S16" s="5"/>
      <c r="T16" s="3"/>
      <c r="U16" s="121"/>
      <c r="V16" s="14"/>
      <c r="W16" s="14"/>
      <c r="X16" s="14"/>
      <c r="Y16" s="14"/>
    </row>
    <row r="17" spans="1:25" ht="15.75" customHeight="1">
      <c r="A17" s="119"/>
      <c r="B17" s="125"/>
      <c r="C17" s="128"/>
      <c r="D17" s="119"/>
      <c r="E17" s="6" t="s">
        <v>24</v>
      </c>
      <c r="F17" s="5" t="s">
        <v>45</v>
      </c>
      <c r="G17" s="119"/>
      <c r="H17" s="131"/>
      <c r="I17" s="3"/>
      <c r="J17" s="3"/>
      <c r="K17" s="3"/>
      <c r="L17" s="3"/>
      <c r="M17" s="3"/>
      <c r="N17" s="3"/>
      <c r="O17" s="3"/>
      <c r="P17" s="3"/>
      <c r="Q17" s="3"/>
      <c r="R17" s="3"/>
      <c r="S17" s="5"/>
      <c r="T17" s="3"/>
      <c r="U17" s="122"/>
      <c r="V17" s="14"/>
      <c r="W17" s="14"/>
      <c r="X17" s="14"/>
      <c r="Y17" s="14"/>
    </row>
    <row r="18" spans="1:25" ht="15" customHeight="1">
      <c r="A18" s="117">
        <v>4</v>
      </c>
      <c r="B18" s="237" t="s">
        <v>331</v>
      </c>
      <c r="C18" s="225" t="s">
        <v>311</v>
      </c>
      <c r="D18" s="117" t="s">
        <v>19</v>
      </c>
      <c r="E18" s="6" t="s">
        <v>20</v>
      </c>
      <c r="F18" s="5" t="s">
        <v>58</v>
      </c>
      <c r="G18" s="117"/>
      <c r="H18" s="129" t="s">
        <v>581</v>
      </c>
      <c r="I18" s="3"/>
      <c r="J18" s="3" t="s">
        <v>34</v>
      </c>
      <c r="K18" s="3"/>
      <c r="L18" s="3"/>
      <c r="M18" s="3">
        <v>127.8</v>
      </c>
      <c r="N18" s="3"/>
      <c r="O18" s="3"/>
      <c r="P18" s="3"/>
      <c r="Q18" s="3"/>
      <c r="R18" s="3"/>
      <c r="S18" s="87"/>
      <c r="T18" s="3"/>
      <c r="U18" s="120"/>
      <c r="V18" s="14"/>
      <c r="W18" s="14"/>
      <c r="X18" s="14"/>
      <c r="Y18" s="14"/>
    </row>
    <row r="19" spans="1:25" ht="14.25">
      <c r="A19" s="118"/>
      <c r="B19" s="238"/>
      <c r="C19" s="226"/>
      <c r="D19" s="118"/>
      <c r="E19" s="6" t="s">
        <v>23</v>
      </c>
      <c r="F19" s="5" t="s">
        <v>45</v>
      </c>
      <c r="G19" s="118"/>
      <c r="H19" s="130"/>
      <c r="I19" s="3"/>
      <c r="J19" s="3"/>
      <c r="K19" s="3"/>
      <c r="L19" s="3"/>
      <c r="M19" s="3"/>
      <c r="N19" s="3"/>
      <c r="O19" s="3"/>
      <c r="P19" s="3"/>
      <c r="Q19" s="3"/>
      <c r="R19" s="3"/>
      <c r="S19" s="5"/>
      <c r="T19" s="3"/>
      <c r="U19" s="121"/>
      <c r="V19" s="14"/>
      <c r="W19" s="14"/>
      <c r="X19" s="14"/>
      <c r="Y19" s="14"/>
    </row>
    <row r="20" spans="1:25" ht="15" customHeight="1">
      <c r="A20" s="119"/>
      <c r="B20" s="239"/>
      <c r="C20" s="227"/>
      <c r="D20" s="119"/>
      <c r="E20" s="6" t="s">
        <v>24</v>
      </c>
      <c r="F20" s="5" t="s">
        <v>45</v>
      </c>
      <c r="G20" s="119"/>
      <c r="H20" s="131"/>
      <c r="I20" s="3"/>
      <c r="J20" s="3"/>
      <c r="K20" s="3"/>
      <c r="L20" s="3"/>
      <c r="M20" s="3"/>
      <c r="N20" s="3"/>
      <c r="O20" s="3"/>
      <c r="P20" s="3"/>
      <c r="Q20" s="3"/>
      <c r="R20" s="3"/>
      <c r="S20" s="5"/>
      <c r="T20" s="3"/>
      <c r="U20" s="122"/>
      <c r="V20" s="14"/>
      <c r="W20" s="14"/>
      <c r="X20" s="14"/>
      <c r="Y20" s="14"/>
    </row>
    <row r="21" spans="1:25" ht="15" customHeight="1">
      <c r="A21" s="117">
        <v>5</v>
      </c>
      <c r="B21" s="123" t="s">
        <v>330</v>
      </c>
      <c r="C21" s="225" t="s">
        <v>311</v>
      </c>
      <c r="D21" s="117" t="s">
        <v>19</v>
      </c>
      <c r="E21" s="6" t="s">
        <v>20</v>
      </c>
      <c r="F21" s="5" t="s">
        <v>324</v>
      </c>
      <c r="G21" s="117"/>
      <c r="H21" s="129" t="s">
        <v>502</v>
      </c>
      <c r="I21" s="3"/>
      <c r="J21" s="3"/>
      <c r="K21" s="3"/>
      <c r="L21" s="3"/>
      <c r="M21" s="3"/>
      <c r="N21" s="3">
        <v>95.9</v>
      </c>
      <c r="O21" s="3"/>
      <c r="P21" s="3"/>
      <c r="Q21" s="3"/>
      <c r="R21" s="3"/>
      <c r="S21" s="5"/>
      <c r="T21" s="3"/>
      <c r="U21" s="120"/>
      <c r="V21" s="14"/>
      <c r="W21" s="14"/>
      <c r="X21" s="14"/>
      <c r="Y21" s="14"/>
    </row>
    <row r="22" spans="1:25" ht="14.25">
      <c r="A22" s="118"/>
      <c r="B22" s="124"/>
      <c r="C22" s="226"/>
      <c r="D22" s="118"/>
      <c r="E22" s="6" t="s">
        <v>23</v>
      </c>
      <c r="F22" s="5" t="s">
        <v>45</v>
      </c>
      <c r="G22" s="118"/>
      <c r="H22" s="130"/>
      <c r="I22" s="3"/>
      <c r="J22" s="3"/>
      <c r="K22" s="3"/>
      <c r="L22" s="3"/>
      <c r="M22" s="3"/>
      <c r="N22" s="3"/>
      <c r="O22" s="3"/>
      <c r="P22" s="3"/>
      <c r="Q22" s="3"/>
      <c r="R22" s="3"/>
      <c r="S22" s="5"/>
      <c r="T22" s="3"/>
      <c r="U22" s="121"/>
      <c r="V22" s="14"/>
      <c r="W22" s="14"/>
      <c r="X22" s="14"/>
      <c r="Y22" s="14"/>
    </row>
    <row r="23" spans="1:25" ht="15" customHeight="1">
      <c r="A23" s="119"/>
      <c r="B23" s="125"/>
      <c r="C23" s="227"/>
      <c r="D23" s="119"/>
      <c r="E23" s="6" t="s">
        <v>24</v>
      </c>
      <c r="F23" s="5" t="s">
        <v>45</v>
      </c>
      <c r="G23" s="119"/>
      <c r="H23" s="131"/>
      <c r="I23" s="3"/>
      <c r="J23" s="3"/>
      <c r="K23" s="3"/>
      <c r="L23" s="3"/>
      <c r="M23" s="3"/>
      <c r="N23" s="3"/>
      <c r="O23" s="3"/>
      <c r="P23" s="3"/>
      <c r="Q23" s="3"/>
      <c r="R23" s="3"/>
      <c r="S23" s="5"/>
      <c r="T23" s="3"/>
      <c r="U23" s="122"/>
      <c r="V23" s="14"/>
      <c r="W23" s="14"/>
      <c r="X23" s="14"/>
      <c r="Y23" s="14"/>
    </row>
    <row r="24" spans="1:25" ht="15" customHeight="1">
      <c r="A24" s="117">
        <v>6</v>
      </c>
      <c r="B24" s="123" t="s">
        <v>447</v>
      </c>
      <c r="C24" s="225" t="s">
        <v>311</v>
      </c>
      <c r="D24" s="117" t="s">
        <v>19</v>
      </c>
      <c r="E24" s="6" t="s">
        <v>20</v>
      </c>
      <c r="F24" s="5" t="s">
        <v>324</v>
      </c>
      <c r="G24" s="117"/>
      <c r="H24" s="129" t="s">
        <v>576</v>
      </c>
      <c r="I24" s="3"/>
      <c r="J24" s="3"/>
      <c r="K24" s="3"/>
      <c r="L24" s="3"/>
      <c r="M24" s="3"/>
      <c r="N24" s="3"/>
      <c r="O24" s="3"/>
      <c r="P24" s="3"/>
      <c r="Q24" s="3">
        <v>95.9</v>
      </c>
      <c r="R24" s="3"/>
      <c r="S24" s="5"/>
      <c r="T24" s="3"/>
      <c r="U24" s="120"/>
      <c r="V24" s="14"/>
      <c r="W24" s="14"/>
      <c r="X24" s="14"/>
      <c r="Y24" s="14"/>
    </row>
    <row r="25" spans="1:25" ht="14.25">
      <c r="A25" s="118"/>
      <c r="B25" s="124"/>
      <c r="C25" s="226"/>
      <c r="D25" s="118"/>
      <c r="E25" s="6" t="s">
        <v>23</v>
      </c>
      <c r="F25" s="5" t="s">
        <v>45</v>
      </c>
      <c r="G25" s="118"/>
      <c r="H25" s="130"/>
      <c r="I25" s="3"/>
      <c r="J25" s="3"/>
      <c r="K25" s="3"/>
      <c r="L25" s="3"/>
      <c r="M25" s="3"/>
      <c r="N25" s="3"/>
      <c r="O25" s="3"/>
      <c r="P25" s="3"/>
      <c r="Q25" s="3"/>
      <c r="R25" s="3"/>
      <c r="S25" s="5"/>
      <c r="T25" s="3"/>
      <c r="U25" s="121"/>
      <c r="V25" s="14"/>
      <c r="W25" s="14"/>
      <c r="X25" s="14"/>
      <c r="Y25" s="14"/>
    </row>
    <row r="26" spans="1:25" ht="15" customHeight="1">
      <c r="A26" s="119"/>
      <c r="B26" s="125"/>
      <c r="C26" s="227"/>
      <c r="D26" s="119"/>
      <c r="E26" s="6" t="s">
        <v>24</v>
      </c>
      <c r="F26" s="5" t="s">
        <v>45</v>
      </c>
      <c r="G26" s="119"/>
      <c r="H26" s="131"/>
      <c r="I26" s="3"/>
      <c r="J26" s="3"/>
      <c r="K26" s="3"/>
      <c r="L26" s="3"/>
      <c r="M26" s="3"/>
      <c r="N26" s="3"/>
      <c r="O26" s="3"/>
      <c r="P26" s="3"/>
      <c r="Q26" s="3"/>
      <c r="R26" s="3"/>
      <c r="S26" s="5"/>
      <c r="T26" s="3"/>
      <c r="U26" s="122"/>
      <c r="V26" s="14"/>
      <c r="W26" s="14"/>
      <c r="X26" s="14"/>
      <c r="Y26" s="14"/>
    </row>
    <row r="27" spans="1:25" ht="15" customHeight="1">
      <c r="A27" s="117">
        <v>7</v>
      </c>
      <c r="B27" s="123" t="s">
        <v>463</v>
      </c>
      <c r="C27" s="225" t="s">
        <v>311</v>
      </c>
      <c r="D27" s="117" t="s">
        <v>19</v>
      </c>
      <c r="E27" s="6" t="s">
        <v>20</v>
      </c>
      <c r="F27" s="5" t="s">
        <v>324</v>
      </c>
      <c r="G27" s="117"/>
      <c r="H27" s="129" t="s">
        <v>576</v>
      </c>
      <c r="I27" s="3"/>
      <c r="J27" s="3"/>
      <c r="K27" s="3"/>
      <c r="L27" s="3"/>
      <c r="M27" s="3"/>
      <c r="N27" s="3"/>
      <c r="O27" s="3"/>
      <c r="P27" s="3"/>
      <c r="Q27" s="3">
        <v>95.9</v>
      </c>
      <c r="R27" s="3"/>
      <c r="S27" s="5"/>
      <c r="T27" s="3"/>
      <c r="U27" s="120"/>
      <c r="V27" s="14"/>
      <c r="W27" s="14"/>
      <c r="X27" s="14"/>
      <c r="Y27" s="14"/>
    </row>
    <row r="28" spans="1:25" ht="14.25">
      <c r="A28" s="118"/>
      <c r="B28" s="124"/>
      <c r="C28" s="226"/>
      <c r="D28" s="118"/>
      <c r="E28" s="6" t="s">
        <v>23</v>
      </c>
      <c r="F28" s="5" t="s">
        <v>45</v>
      </c>
      <c r="G28" s="118"/>
      <c r="H28" s="130"/>
      <c r="I28" s="3"/>
      <c r="J28" s="3"/>
      <c r="K28" s="3"/>
      <c r="L28" s="3"/>
      <c r="M28" s="3"/>
      <c r="N28" s="3"/>
      <c r="O28" s="3"/>
      <c r="P28" s="3"/>
      <c r="Q28" s="3"/>
      <c r="R28" s="3"/>
      <c r="S28" s="5"/>
      <c r="T28" s="3"/>
      <c r="U28" s="121"/>
      <c r="V28" s="14"/>
      <c r="W28" s="14"/>
      <c r="X28" s="14"/>
      <c r="Y28" s="14"/>
    </row>
    <row r="29" spans="1:25" ht="15" customHeight="1">
      <c r="A29" s="119"/>
      <c r="B29" s="125"/>
      <c r="C29" s="227"/>
      <c r="D29" s="119"/>
      <c r="E29" s="6" t="s">
        <v>24</v>
      </c>
      <c r="F29" s="5" t="s">
        <v>45</v>
      </c>
      <c r="G29" s="119"/>
      <c r="H29" s="131"/>
      <c r="I29" s="3"/>
      <c r="J29" s="3"/>
      <c r="K29" s="3"/>
      <c r="L29" s="3"/>
      <c r="M29" s="3"/>
      <c r="N29" s="3"/>
      <c r="O29" s="3"/>
      <c r="P29" s="3"/>
      <c r="Q29" s="3"/>
      <c r="R29" s="3"/>
      <c r="S29" s="5"/>
      <c r="T29" s="3"/>
      <c r="U29" s="122"/>
      <c r="V29" s="14"/>
      <c r="W29" s="14"/>
      <c r="X29" s="14"/>
      <c r="Y29" s="14"/>
    </row>
    <row r="30" spans="1:25" ht="15" customHeight="1">
      <c r="A30" s="117">
        <v>8</v>
      </c>
      <c r="B30" s="123" t="s">
        <v>332</v>
      </c>
      <c r="C30" s="225" t="s">
        <v>311</v>
      </c>
      <c r="D30" s="117" t="s">
        <v>19</v>
      </c>
      <c r="E30" s="6" t="s">
        <v>20</v>
      </c>
      <c r="F30" s="5" t="s">
        <v>325</v>
      </c>
      <c r="G30" s="117"/>
      <c r="H30" s="129" t="s">
        <v>496</v>
      </c>
      <c r="I30" s="3"/>
      <c r="J30" s="3"/>
      <c r="K30" s="3"/>
      <c r="L30" s="3"/>
      <c r="M30" s="3"/>
      <c r="N30" s="3"/>
      <c r="O30" s="3"/>
      <c r="P30" s="3"/>
      <c r="Q30" s="3"/>
      <c r="R30" s="3">
        <v>223.7</v>
      </c>
      <c r="S30" s="5"/>
      <c r="T30" s="3"/>
      <c r="U30" s="120"/>
      <c r="V30" s="14"/>
      <c r="W30" s="14"/>
      <c r="X30" s="14"/>
      <c r="Y30" s="14"/>
    </row>
    <row r="31" spans="1:25" ht="14.25">
      <c r="A31" s="118"/>
      <c r="B31" s="124"/>
      <c r="C31" s="226"/>
      <c r="D31" s="118"/>
      <c r="E31" s="6" t="s">
        <v>23</v>
      </c>
      <c r="F31" s="5" t="s">
        <v>45</v>
      </c>
      <c r="G31" s="118"/>
      <c r="H31" s="130"/>
      <c r="I31" s="3"/>
      <c r="J31" s="3"/>
      <c r="K31" s="3"/>
      <c r="L31" s="3"/>
      <c r="M31" s="3"/>
      <c r="N31" s="3"/>
      <c r="O31" s="3"/>
      <c r="P31" s="3"/>
      <c r="Q31" s="3"/>
      <c r="R31" s="3"/>
      <c r="S31" s="5"/>
      <c r="T31" s="3"/>
      <c r="U31" s="121"/>
      <c r="V31" s="14"/>
      <c r="W31" s="14"/>
      <c r="X31" s="14"/>
      <c r="Y31" s="14"/>
    </row>
    <row r="32" spans="1:25" ht="15" customHeight="1">
      <c r="A32" s="119"/>
      <c r="B32" s="125"/>
      <c r="C32" s="227"/>
      <c r="D32" s="119"/>
      <c r="E32" s="6" t="s">
        <v>24</v>
      </c>
      <c r="F32" s="5" t="s">
        <v>45</v>
      </c>
      <c r="G32" s="119"/>
      <c r="H32" s="131"/>
      <c r="I32" s="3"/>
      <c r="J32" s="3"/>
      <c r="K32" s="3"/>
      <c r="L32" s="3"/>
      <c r="M32" s="3"/>
      <c r="N32" s="3"/>
      <c r="O32" s="3"/>
      <c r="P32" s="3"/>
      <c r="Q32" s="3"/>
      <c r="R32" s="3"/>
      <c r="S32" s="5"/>
      <c r="T32" s="3"/>
      <c r="U32" s="122"/>
      <c r="V32" s="14"/>
      <c r="W32" s="14"/>
      <c r="X32" s="14"/>
      <c r="Y32" s="14"/>
    </row>
    <row r="33" spans="1:25" ht="15" customHeight="1">
      <c r="A33" s="117">
        <v>9</v>
      </c>
      <c r="B33" s="123" t="s">
        <v>333</v>
      </c>
      <c r="C33" s="225" t="s">
        <v>311</v>
      </c>
      <c r="D33" s="117" t="s">
        <v>19</v>
      </c>
      <c r="E33" s="6" t="s">
        <v>20</v>
      </c>
      <c r="F33" s="5" t="s">
        <v>326</v>
      </c>
      <c r="G33" s="117"/>
      <c r="H33" s="129" t="s">
        <v>584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5" t="s">
        <v>328</v>
      </c>
      <c r="T33" s="3"/>
      <c r="U33" s="120"/>
      <c r="V33" s="14"/>
      <c r="W33" s="14"/>
      <c r="X33" s="14"/>
      <c r="Y33" s="14"/>
    </row>
    <row r="34" spans="1:25" ht="14.25">
      <c r="A34" s="118"/>
      <c r="B34" s="124"/>
      <c r="C34" s="226"/>
      <c r="D34" s="118"/>
      <c r="E34" s="6" t="s">
        <v>23</v>
      </c>
      <c r="F34" s="5" t="s">
        <v>45</v>
      </c>
      <c r="G34" s="118"/>
      <c r="H34" s="130"/>
      <c r="I34" s="3"/>
      <c r="J34" s="3"/>
      <c r="K34" s="3"/>
      <c r="L34" s="3"/>
      <c r="M34" s="3"/>
      <c r="N34" s="3"/>
      <c r="O34" s="3"/>
      <c r="P34" s="3"/>
      <c r="Q34" s="3"/>
      <c r="R34" s="3"/>
      <c r="S34" s="5"/>
      <c r="T34" s="3"/>
      <c r="U34" s="121"/>
      <c r="V34" s="14"/>
      <c r="W34" s="14"/>
      <c r="X34" s="14"/>
      <c r="Y34" s="14"/>
    </row>
    <row r="35" spans="1:25" ht="15" customHeight="1">
      <c r="A35" s="119"/>
      <c r="B35" s="125"/>
      <c r="C35" s="227"/>
      <c r="D35" s="119"/>
      <c r="E35" s="6" t="s">
        <v>24</v>
      </c>
      <c r="F35" s="5" t="s">
        <v>45</v>
      </c>
      <c r="G35" s="119"/>
      <c r="H35" s="131"/>
      <c r="I35" s="3"/>
      <c r="J35" s="3"/>
      <c r="K35" s="3"/>
      <c r="L35" s="3"/>
      <c r="M35" s="3"/>
      <c r="N35" s="3"/>
      <c r="O35" s="3"/>
      <c r="P35" s="3"/>
      <c r="Q35" s="3"/>
      <c r="R35" s="3"/>
      <c r="S35" s="5"/>
      <c r="T35" s="3"/>
      <c r="U35" s="122"/>
      <c r="V35" s="14"/>
      <c r="W35" s="14"/>
      <c r="X35" s="14"/>
      <c r="Y35" s="14"/>
    </row>
    <row r="36" spans="1:25" ht="15" customHeight="1">
      <c r="A36" s="117">
        <v>10</v>
      </c>
      <c r="B36" s="123" t="s">
        <v>334</v>
      </c>
      <c r="C36" s="137" t="s">
        <v>312</v>
      </c>
      <c r="D36" s="117" t="s">
        <v>19</v>
      </c>
      <c r="E36" s="6" t="s">
        <v>20</v>
      </c>
      <c r="F36" s="5" t="s">
        <v>327</v>
      </c>
      <c r="G36" s="117"/>
      <c r="H36" s="129" t="s">
        <v>577</v>
      </c>
      <c r="I36" s="3"/>
      <c r="J36" s="3"/>
      <c r="K36" s="3"/>
      <c r="L36" s="3"/>
      <c r="M36" s="3"/>
      <c r="N36" s="3"/>
      <c r="O36" s="3"/>
      <c r="P36" s="3">
        <v>191.8</v>
      </c>
      <c r="Q36" s="3"/>
      <c r="R36" s="3"/>
      <c r="S36" s="5"/>
      <c r="T36" s="3"/>
      <c r="U36" s="120" t="s">
        <v>459</v>
      </c>
      <c r="V36" s="14"/>
      <c r="W36" s="14"/>
      <c r="X36" s="14"/>
      <c r="Y36" s="14"/>
    </row>
    <row r="37" spans="1:25" ht="14.25">
      <c r="A37" s="118"/>
      <c r="B37" s="124"/>
      <c r="C37" s="138"/>
      <c r="D37" s="118"/>
      <c r="E37" s="6" t="s">
        <v>23</v>
      </c>
      <c r="F37" s="5" t="s">
        <v>45</v>
      </c>
      <c r="G37" s="118"/>
      <c r="H37" s="130"/>
      <c r="I37" s="3"/>
      <c r="J37" s="3"/>
      <c r="K37" s="3"/>
      <c r="L37" s="3"/>
      <c r="M37" s="3"/>
      <c r="N37" s="3"/>
      <c r="O37" s="3"/>
      <c r="P37" s="3"/>
      <c r="Q37" s="3"/>
      <c r="R37" s="3"/>
      <c r="S37" s="5"/>
      <c r="T37" s="3"/>
      <c r="U37" s="121"/>
      <c r="V37" s="14"/>
      <c r="W37" s="14"/>
      <c r="X37" s="14"/>
      <c r="Y37" s="14"/>
    </row>
    <row r="38" spans="1:25" ht="15" customHeight="1">
      <c r="A38" s="119"/>
      <c r="B38" s="125"/>
      <c r="C38" s="139"/>
      <c r="D38" s="119"/>
      <c r="E38" s="6" t="s">
        <v>24</v>
      </c>
      <c r="F38" s="5" t="s">
        <v>45</v>
      </c>
      <c r="G38" s="119"/>
      <c r="H38" s="131"/>
      <c r="I38" s="3"/>
      <c r="J38" s="3"/>
      <c r="K38" s="3"/>
      <c r="L38" s="3"/>
      <c r="M38" s="3"/>
      <c r="N38" s="3"/>
      <c r="O38" s="3"/>
      <c r="P38" s="3"/>
      <c r="Q38" s="3"/>
      <c r="R38" s="3"/>
      <c r="S38" s="5"/>
      <c r="T38" s="3"/>
      <c r="U38" s="122"/>
      <c r="V38" s="14"/>
      <c r="W38" s="14"/>
      <c r="X38" s="14"/>
      <c r="Y38" s="14"/>
    </row>
    <row r="39" spans="1:21" s="89" customFormat="1" ht="16.5" customHeight="1">
      <c r="A39" s="117">
        <v>11</v>
      </c>
      <c r="B39" s="158" t="s">
        <v>449</v>
      </c>
      <c r="C39" s="228">
        <v>16261016268</v>
      </c>
      <c r="D39" s="117" t="s">
        <v>19</v>
      </c>
      <c r="E39" s="6" t="s">
        <v>20</v>
      </c>
      <c r="F39" s="5" t="s">
        <v>470</v>
      </c>
      <c r="G39" s="117"/>
      <c r="H39" s="129" t="s">
        <v>581</v>
      </c>
      <c r="I39" s="3"/>
      <c r="J39" s="3"/>
      <c r="K39" s="3"/>
      <c r="L39" s="3"/>
      <c r="M39" s="3">
        <v>26.8</v>
      </c>
      <c r="N39" s="3"/>
      <c r="O39" s="3"/>
      <c r="P39" s="3"/>
      <c r="Q39" s="3"/>
      <c r="R39" s="3"/>
      <c r="S39" s="5"/>
      <c r="T39" s="3"/>
      <c r="U39" s="120" t="s">
        <v>539</v>
      </c>
    </row>
    <row r="40" spans="1:22" s="89" customFormat="1" ht="15.75" customHeight="1">
      <c r="A40" s="118"/>
      <c r="B40" s="159"/>
      <c r="C40" s="229"/>
      <c r="D40" s="118"/>
      <c r="E40" s="6" t="s">
        <v>23</v>
      </c>
      <c r="F40" s="5" t="s">
        <v>45</v>
      </c>
      <c r="G40" s="118"/>
      <c r="H40" s="130"/>
      <c r="I40" s="3"/>
      <c r="J40" s="3"/>
      <c r="K40" s="3"/>
      <c r="L40" s="3"/>
      <c r="M40" s="3"/>
      <c r="N40" s="3"/>
      <c r="O40" s="3"/>
      <c r="P40" s="3"/>
      <c r="Q40" s="3"/>
      <c r="R40" s="3"/>
      <c r="S40" s="5"/>
      <c r="T40" s="3"/>
      <c r="U40" s="121"/>
      <c r="V40" s="89" t="s">
        <v>450</v>
      </c>
    </row>
    <row r="41" spans="1:21" s="89" customFormat="1" ht="17.25" customHeight="1">
      <c r="A41" s="119"/>
      <c r="B41" s="160"/>
      <c r="C41" s="230"/>
      <c r="D41" s="119"/>
      <c r="E41" s="6" t="s">
        <v>24</v>
      </c>
      <c r="F41" s="5" t="s">
        <v>45</v>
      </c>
      <c r="G41" s="119"/>
      <c r="H41" s="131"/>
      <c r="I41" s="3"/>
      <c r="J41" s="3"/>
      <c r="K41" s="3"/>
      <c r="L41" s="3"/>
      <c r="M41" s="3"/>
      <c r="N41" s="3"/>
      <c r="O41" s="3"/>
      <c r="P41" s="3"/>
      <c r="Q41" s="3"/>
      <c r="R41" s="3"/>
      <c r="S41" s="5"/>
      <c r="T41" s="3"/>
      <c r="U41" s="122"/>
    </row>
    <row r="42" spans="1:25" ht="15" customHeight="1">
      <c r="A42" s="117">
        <v>12</v>
      </c>
      <c r="B42" s="123" t="s">
        <v>448</v>
      </c>
      <c r="C42" s="228" t="s">
        <v>311</v>
      </c>
      <c r="D42" s="117" t="s">
        <v>19</v>
      </c>
      <c r="E42" s="6" t="s">
        <v>20</v>
      </c>
      <c r="F42" s="5" t="s">
        <v>73</v>
      </c>
      <c r="G42" s="117"/>
      <c r="H42" s="129" t="s">
        <v>576</v>
      </c>
      <c r="I42" s="3"/>
      <c r="J42" s="3"/>
      <c r="K42" s="3"/>
      <c r="L42" s="3"/>
      <c r="M42" s="3"/>
      <c r="N42" s="3"/>
      <c r="O42" s="3"/>
      <c r="P42" s="3"/>
      <c r="Q42" s="3">
        <v>117.5</v>
      </c>
      <c r="R42" s="3"/>
      <c r="S42" s="5"/>
      <c r="T42" s="3"/>
      <c r="U42" s="120"/>
      <c r="V42" s="14"/>
      <c r="W42" s="14"/>
      <c r="X42" s="14"/>
      <c r="Y42" s="14"/>
    </row>
    <row r="43" spans="1:25" ht="14.25">
      <c r="A43" s="118"/>
      <c r="B43" s="124"/>
      <c r="C43" s="229"/>
      <c r="D43" s="118"/>
      <c r="E43" s="6" t="s">
        <v>23</v>
      </c>
      <c r="F43" s="5" t="s">
        <v>45</v>
      </c>
      <c r="G43" s="118"/>
      <c r="H43" s="130"/>
      <c r="I43" s="3"/>
      <c r="J43" s="3"/>
      <c r="K43" s="3"/>
      <c r="L43" s="3"/>
      <c r="M43" s="3"/>
      <c r="N43" s="3"/>
      <c r="O43" s="3"/>
      <c r="P43" s="3"/>
      <c r="Q43" s="3"/>
      <c r="R43" s="3"/>
      <c r="S43" s="5"/>
      <c r="T43" s="3"/>
      <c r="U43" s="121"/>
      <c r="V43" s="14"/>
      <c r="W43" s="14"/>
      <c r="X43" s="14"/>
      <c r="Y43" s="14"/>
    </row>
    <row r="44" spans="1:25" ht="15" customHeight="1">
      <c r="A44" s="119"/>
      <c r="B44" s="125"/>
      <c r="C44" s="230"/>
      <c r="D44" s="119"/>
      <c r="E44" s="6" t="s">
        <v>24</v>
      </c>
      <c r="F44" s="5" t="s">
        <v>45</v>
      </c>
      <c r="G44" s="119"/>
      <c r="H44" s="131"/>
      <c r="I44" s="3"/>
      <c r="J44" s="3"/>
      <c r="K44" s="3"/>
      <c r="L44" s="3"/>
      <c r="M44" s="3"/>
      <c r="N44" s="3"/>
      <c r="O44" s="3"/>
      <c r="P44" s="3"/>
      <c r="Q44" s="3"/>
      <c r="R44" s="3"/>
      <c r="S44" s="5"/>
      <c r="T44" s="3"/>
      <c r="U44" s="122"/>
      <c r="V44" s="14"/>
      <c r="W44" s="14"/>
      <c r="X44" s="14"/>
      <c r="Y44" s="14"/>
    </row>
    <row r="45" spans="1:24" ht="15" customHeight="1">
      <c r="A45" s="117">
        <v>13</v>
      </c>
      <c r="B45" s="123" t="s">
        <v>81</v>
      </c>
      <c r="C45" s="137" t="s">
        <v>82</v>
      </c>
      <c r="D45" s="117" t="s">
        <v>19</v>
      </c>
      <c r="E45" s="6" t="s">
        <v>20</v>
      </c>
      <c r="F45" s="5" t="s">
        <v>48</v>
      </c>
      <c r="G45" s="117">
        <v>1985</v>
      </c>
      <c r="H45" s="129" t="s">
        <v>577</v>
      </c>
      <c r="I45" s="3"/>
      <c r="J45" s="3">
        <v>42.3</v>
      </c>
      <c r="K45" s="3"/>
      <c r="L45" s="3"/>
      <c r="M45" s="3"/>
      <c r="N45" s="3"/>
      <c r="O45" s="3"/>
      <c r="P45" s="3">
        <v>42.3</v>
      </c>
      <c r="Q45" s="3"/>
      <c r="R45" s="3"/>
      <c r="S45" s="5"/>
      <c r="T45" s="3"/>
      <c r="U45" s="120" t="s">
        <v>83</v>
      </c>
      <c r="V45" s="14" t="s">
        <v>112</v>
      </c>
      <c r="W45" s="10"/>
      <c r="X45" s="10" t="s">
        <v>113</v>
      </c>
    </row>
    <row r="46" spans="1:26" ht="14.25">
      <c r="A46" s="118"/>
      <c r="B46" s="124"/>
      <c r="C46" s="138"/>
      <c r="D46" s="118"/>
      <c r="E46" s="6" t="s">
        <v>23</v>
      </c>
      <c r="F46" s="5" t="s">
        <v>45</v>
      </c>
      <c r="G46" s="118"/>
      <c r="H46" s="130"/>
      <c r="I46" s="3"/>
      <c r="J46" s="3"/>
      <c r="K46" s="3"/>
      <c r="L46" s="3"/>
      <c r="M46" s="3"/>
      <c r="N46" s="3"/>
      <c r="O46" s="3"/>
      <c r="P46" s="3"/>
      <c r="Q46" s="3"/>
      <c r="R46" s="3"/>
      <c r="S46" s="5"/>
      <c r="T46" s="3"/>
      <c r="U46" s="121"/>
      <c r="V46" s="14"/>
      <c r="W46" s="10"/>
      <c r="X46" s="10"/>
      <c r="Z46" t="s">
        <v>114</v>
      </c>
    </row>
    <row r="47" spans="1:24" ht="15" customHeight="1">
      <c r="A47" s="119"/>
      <c r="B47" s="125"/>
      <c r="C47" s="139"/>
      <c r="D47" s="119"/>
      <c r="E47" s="6" t="s">
        <v>24</v>
      </c>
      <c r="F47" s="5" t="s">
        <v>45</v>
      </c>
      <c r="G47" s="119"/>
      <c r="H47" s="131"/>
      <c r="I47" s="3"/>
      <c r="J47" s="3"/>
      <c r="K47" s="3"/>
      <c r="L47" s="3"/>
      <c r="M47" s="3"/>
      <c r="N47" s="3"/>
      <c r="O47" s="3"/>
      <c r="P47" s="3"/>
      <c r="Q47" s="3"/>
      <c r="R47" s="3"/>
      <c r="S47" s="5"/>
      <c r="T47" s="3"/>
      <c r="U47" s="122"/>
      <c r="V47" s="14" t="s">
        <v>115</v>
      </c>
      <c r="W47" s="10"/>
      <c r="X47" s="10"/>
    </row>
    <row r="48" spans="1:24" ht="15" customHeight="1">
      <c r="A48" s="117">
        <v>14</v>
      </c>
      <c r="B48" s="123" t="s">
        <v>84</v>
      </c>
      <c r="C48" s="137" t="s">
        <v>85</v>
      </c>
      <c r="D48" s="117" t="s">
        <v>19</v>
      </c>
      <c r="E48" s="6" t="s">
        <v>20</v>
      </c>
      <c r="F48" s="5" t="s">
        <v>51</v>
      </c>
      <c r="G48" s="117">
        <v>1968</v>
      </c>
      <c r="H48" s="129" t="s">
        <v>575</v>
      </c>
      <c r="I48" s="3"/>
      <c r="J48" s="3"/>
      <c r="K48" s="3"/>
      <c r="L48" s="3">
        <v>56.4</v>
      </c>
      <c r="M48" s="3"/>
      <c r="N48" s="3"/>
      <c r="O48" s="3"/>
      <c r="P48" s="3"/>
      <c r="Q48" s="3"/>
      <c r="R48" s="3">
        <v>56.4</v>
      </c>
      <c r="S48" s="5"/>
      <c r="T48" s="3"/>
      <c r="U48" s="120" t="s">
        <v>115</v>
      </c>
      <c r="V48" s="14"/>
      <c r="W48" s="10"/>
      <c r="X48" s="10"/>
    </row>
    <row r="49" spans="1:24" ht="14.25">
      <c r="A49" s="118"/>
      <c r="B49" s="124"/>
      <c r="C49" s="138"/>
      <c r="D49" s="118"/>
      <c r="E49" s="6" t="s">
        <v>23</v>
      </c>
      <c r="F49" s="5" t="s">
        <v>45</v>
      </c>
      <c r="G49" s="118"/>
      <c r="H49" s="130"/>
      <c r="I49" s="3"/>
      <c r="J49" s="3"/>
      <c r="K49" s="3"/>
      <c r="L49" s="3"/>
      <c r="M49" s="3"/>
      <c r="N49" s="3"/>
      <c r="O49" s="3"/>
      <c r="P49" s="3"/>
      <c r="Q49" s="3"/>
      <c r="R49" s="3"/>
      <c r="S49" s="5"/>
      <c r="T49" s="3"/>
      <c r="U49" s="121"/>
      <c r="V49" s="14" t="s">
        <v>63</v>
      </c>
      <c r="W49" s="10" t="s">
        <v>116</v>
      </c>
      <c r="X49" s="10"/>
    </row>
    <row r="50" spans="1:24" ht="15" customHeight="1">
      <c r="A50" s="119"/>
      <c r="B50" s="125"/>
      <c r="C50" s="139"/>
      <c r="D50" s="119"/>
      <c r="E50" s="6" t="s">
        <v>24</v>
      </c>
      <c r="F50" s="5" t="s">
        <v>45</v>
      </c>
      <c r="G50" s="119"/>
      <c r="H50" s="131"/>
      <c r="I50" s="3"/>
      <c r="J50" s="3"/>
      <c r="K50" s="3"/>
      <c r="L50" s="3"/>
      <c r="M50" s="3"/>
      <c r="N50" s="3"/>
      <c r="O50" s="3"/>
      <c r="P50" s="3"/>
      <c r="Q50" s="3"/>
      <c r="R50" s="3"/>
      <c r="S50" s="5"/>
      <c r="T50" s="3"/>
      <c r="U50" s="122"/>
      <c r="V50" s="14"/>
      <c r="W50" s="10"/>
      <c r="X50" s="10"/>
    </row>
    <row r="51" spans="1:22" ht="15" customHeight="1">
      <c r="A51" s="117">
        <v>15</v>
      </c>
      <c r="B51" s="123" t="s">
        <v>434</v>
      </c>
      <c r="C51" s="137" t="s">
        <v>143</v>
      </c>
      <c r="D51" s="117" t="s">
        <v>19</v>
      </c>
      <c r="E51" s="6" t="s">
        <v>20</v>
      </c>
      <c r="F51" s="5" t="s">
        <v>56</v>
      </c>
      <c r="G51" s="117">
        <v>2017</v>
      </c>
      <c r="H51" s="129" t="s">
        <v>577</v>
      </c>
      <c r="I51" s="3"/>
      <c r="J51" s="3"/>
      <c r="K51" s="3"/>
      <c r="L51" s="3"/>
      <c r="M51" s="3"/>
      <c r="N51" s="3"/>
      <c r="O51" s="3"/>
      <c r="P51" s="3"/>
      <c r="Q51" s="3"/>
      <c r="R51" s="3"/>
      <c r="S51" s="5"/>
      <c r="T51" s="3"/>
      <c r="U51" s="120" t="s">
        <v>343</v>
      </c>
      <c r="V51" s="14">
        <v>103.4</v>
      </c>
    </row>
    <row r="52" spans="1:23" ht="15" customHeight="1">
      <c r="A52" s="118"/>
      <c r="B52" s="124"/>
      <c r="C52" s="138"/>
      <c r="D52" s="118"/>
      <c r="E52" s="6" t="s">
        <v>23</v>
      </c>
      <c r="F52" s="5" t="s">
        <v>45</v>
      </c>
      <c r="G52" s="118"/>
      <c r="H52" s="130"/>
      <c r="I52" s="3"/>
      <c r="J52" s="3"/>
      <c r="K52" s="3"/>
      <c r="L52" s="3"/>
      <c r="M52" s="3"/>
      <c r="N52" s="3"/>
      <c r="O52" s="3"/>
      <c r="P52" s="3"/>
      <c r="Q52" s="3"/>
      <c r="R52" s="3"/>
      <c r="S52" s="5"/>
      <c r="T52" s="3"/>
      <c r="U52" s="121"/>
      <c r="V52" s="14" t="s">
        <v>64</v>
      </c>
      <c r="W52" t="s">
        <v>435</v>
      </c>
    </row>
    <row r="53" spans="1:22" ht="15" customHeight="1">
      <c r="A53" s="119"/>
      <c r="B53" s="125"/>
      <c r="C53" s="139"/>
      <c r="D53" s="119"/>
      <c r="E53" s="6" t="s">
        <v>24</v>
      </c>
      <c r="F53" s="5" t="s">
        <v>45</v>
      </c>
      <c r="G53" s="119"/>
      <c r="H53" s="131"/>
      <c r="I53" s="3"/>
      <c r="J53" s="3"/>
      <c r="K53" s="3"/>
      <c r="L53" s="3"/>
      <c r="M53" s="3"/>
      <c r="N53" s="3"/>
      <c r="O53" s="3"/>
      <c r="P53" s="3"/>
      <c r="Q53" s="3"/>
      <c r="R53" s="3"/>
      <c r="S53" s="5"/>
      <c r="T53" s="3"/>
      <c r="U53" s="122"/>
      <c r="V53" s="14" t="s">
        <v>506</v>
      </c>
    </row>
    <row r="54" spans="1:22" ht="15" customHeight="1">
      <c r="A54" s="117">
        <v>16</v>
      </c>
      <c r="B54" s="123" t="s">
        <v>433</v>
      </c>
      <c r="C54" s="137" t="s">
        <v>139</v>
      </c>
      <c r="D54" s="117" t="s">
        <v>19</v>
      </c>
      <c r="E54" s="6" t="s">
        <v>20</v>
      </c>
      <c r="F54" s="5" t="s">
        <v>56</v>
      </c>
      <c r="G54" s="117">
        <v>2017</v>
      </c>
      <c r="H54" s="129" t="s">
        <v>467</v>
      </c>
      <c r="I54" s="3"/>
      <c r="J54" s="3"/>
      <c r="K54" s="3"/>
      <c r="L54" s="3"/>
      <c r="M54" s="3"/>
      <c r="N54" s="3"/>
      <c r="O54" s="3"/>
      <c r="P54" s="3">
        <v>103.4</v>
      </c>
      <c r="Q54" s="3"/>
      <c r="R54" s="3"/>
      <c r="S54" s="5"/>
      <c r="T54" s="3"/>
      <c r="U54" s="120" t="s">
        <v>342</v>
      </c>
      <c r="V54" s="14"/>
    </row>
    <row r="55" spans="1:22" ht="15" customHeight="1">
      <c r="A55" s="118"/>
      <c r="B55" s="124"/>
      <c r="C55" s="138"/>
      <c r="D55" s="118"/>
      <c r="E55" s="6" t="s">
        <v>23</v>
      </c>
      <c r="F55" s="5" t="s">
        <v>45</v>
      </c>
      <c r="G55" s="118"/>
      <c r="H55" s="130"/>
      <c r="I55" s="3"/>
      <c r="J55" s="3"/>
      <c r="K55" s="3"/>
      <c r="L55" s="3"/>
      <c r="M55" s="3"/>
      <c r="N55" s="3"/>
      <c r="O55" s="3"/>
      <c r="P55" s="3"/>
      <c r="Q55" s="3"/>
      <c r="R55" s="3"/>
      <c r="S55" s="5"/>
      <c r="T55" s="3"/>
      <c r="U55" s="121"/>
      <c r="V55" s="14"/>
    </row>
    <row r="56" spans="1:22" ht="15" customHeight="1">
      <c r="A56" s="119"/>
      <c r="B56" s="125"/>
      <c r="C56" s="139"/>
      <c r="D56" s="119"/>
      <c r="E56" s="6" t="s">
        <v>24</v>
      </c>
      <c r="F56" s="5" t="s">
        <v>45</v>
      </c>
      <c r="G56" s="119"/>
      <c r="H56" s="131"/>
      <c r="I56" s="3"/>
      <c r="J56" s="3"/>
      <c r="K56" s="3"/>
      <c r="L56" s="3"/>
      <c r="M56" s="3"/>
      <c r="N56" s="3"/>
      <c r="O56" s="3"/>
      <c r="P56" s="3"/>
      <c r="Q56" s="3"/>
      <c r="R56" s="3"/>
      <c r="S56" s="5"/>
      <c r="T56" s="3"/>
      <c r="U56" s="122"/>
      <c r="V56" s="14"/>
    </row>
    <row r="57" spans="1:22" ht="15" customHeight="1">
      <c r="A57" s="117">
        <v>17</v>
      </c>
      <c r="B57" s="123" t="s">
        <v>128</v>
      </c>
      <c r="C57" s="137" t="s">
        <v>528</v>
      </c>
      <c r="D57" s="117" t="s">
        <v>19</v>
      </c>
      <c r="E57" s="6" t="s">
        <v>20</v>
      </c>
      <c r="F57" s="5" t="s">
        <v>56</v>
      </c>
      <c r="G57" s="117">
        <v>1977</v>
      </c>
      <c r="H57" s="129" t="s">
        <v>502</v>
      </c>
      <c r="I57" s="3"/>
      <c r="J57" s="3"/>
      <c r="K57" s="3"/>
      <c r="L57" s="3"/>
      <c r="M57" s="3"/>
      <c r="N57" s="3"/>
      <c r="O57" s="3"/>
      <c r="P57" s="3"/>
      <c r="Q57" s="3"/>
      <c r="R57" s="3"/>
      <c r="S57" s="5"/>
      <c r="T57" s="3"/>
      <c r="U57" s="120" t="s">
        <v>338</v>
      </c>
      <c r="V57" s="14" t="s">
        <v>129</v>
      </c>
    </row>
    <row r="58" spans="1:22" ht="15" customHeight="1">
      <c r="A58" s="118"/>
      <c r="B58" s="124"/>
      <c r="C58" s="138"/>
      <c r="D58" s="118"/>
      <c r="E58" s="6" t="s">
        <v>23</v>
      </c>
      <c r="F58" s="5" t="s">
        <v>45</v>
      </c>
      <c r="G58" s="118"/>
      <c r="H58" s="130"/>
      <c r="I58" s="3"/>
      <c r="J58" s="3"/>
      <c r="K58" s="3"/>
      <c r="L58" s="3"/>
      <c r="M58" s="3"/>
      <c r="N58" s="3"/>
      <c r="O58" s="3"/>
      <c r="P58" s="3"/>
      <c r="Q58" s="3"/>
      <c r="R58" s="3"/>
      <c r="S58" s="5"/>
      <c r="T58" s="3"/>
      <c r="U58" s="121"/>
      <c r="V58" s="14" t="s">
        <v>64</v>
      </c>
    </row>
    <row r="59" spans="1:22" ht="15" customHeight="1">
      <c r="A59" s="119"/>
      <c r="B59" s="125"/>
      <c r="C59" s="139"/>
      <c r="D59" s="119"/>
      <c r="E59" s="6" t="s">
        <v>24</v>
      </c>
      <c r="F59" s="5" t="s">
        <v>45</v>
      </c>
      <c r="G59" s="119"/>
      <c r="H59" s="131"/>
      <c r="I59" s="3"/>
      <c r="J59" s="3"/>
      <c r="K59" s="3"/>
      <c r="L59" s="3"/>
      <c r="M59" s="3"/>
      <c r="N59" s="3"/>
      <c r="O59" s="3"/>
      <c r="P59" s="3"/>
      <c r="Q59" s="3"/>
      <c r="R59" s="3"/>
      <c r="S59" s="5"/>
      <c r="T59" s="3"/>
      <c r="U59" s="122"/>
      <c r="V59" s="3">
        <v>103.4</v>
      </c>
    </row>
    <row r="60" spans="1:22" ht="15" customHeight="1">
      <c r="A60" s="117">
        <v>18</v>
      </c>
      <c r="B60" s="123" t="s">
        <v>128</v>
      </c>
      <c r="C60" s="137" t="s">
        <v>130</v>
      </c>
      <c r="D60" s="117" t="s">
        <v>19</v>
      </c>
      <c r="E60" s="6" t="s">
        <v>20</v>
      </c>
      <c r="F60" s="5" t="s">
        <v>56</v>
      </c>
      <c r="G60" s="117">
        <v>1979</v>
      </c>
      <c r="H60" s="129" t="s">
        <v>499</v>
      </c>
      <c r="I60" s="3"/>
      <c r="J60" s="3"/>
      <c r="K60" s="3"/>
      <c r="L60" s="3"/>
      <c r="M60" s="3"/>
      <c r="N60" s="3">
        <v>103.4</v>
      </c>
      <c r="O60" s="3"/>
      <c r="P60" s="3"/>
      <c r="Q60" s="3"/>
      <c r="R60" s="3"/>
      <c r="S60" s="5"/>
      <c r="T60" s="3"/>
      <c r="U60" s="120" t="s">
        <v>340</v>
      </c>
      <c r="V60" s="3"/>
    </row>
    <row r="61" spans="1:22" ht="15" customHeight="1">
      <c r="A61" s="118"/>
      <c r="B61" s="124"/>
      <c r="C61" s="138"/>
      <c r="D61" s="118"/>
      <c r="E61" s="6" t="s">
        <v>23</v>
      </c>
      <c r="F61" s="5" t="s">
        <v>45</v>
      </c>
      <c r="G61" s="118"/>
      <c r="H61" s="130"/>
      <c r="I61" s="3"/>
      <c r="J61" s="3"/>
      <c r="K61" s="3"/>
      <c r="L61" s="3"/>
      <c r="M61" s="3"/>
      <c r="N61" s="3"/>
      <c r="O61" s="3"/>
      <c r="P61" s="3"/>
      <c r="Q61" s="3"/>
      <c r="R61" s="3"/>
      <c r="S61" s="5"/>
      <c r="T61" s="3"/>
      <c r="U61" s="121"/>
      <c r="V61" s="3"/>
    </row>
    <row r="62" spans="1:22" ht="15" customHeight="1">
      <c r="A62" s="119"/>
      <c r="B62" s="125"/>
      <c r="C62" s="139"/>
      <c r="D62" s="119"/>
      <c r="E62" s="6" t="s">
        <v>24</v>
      </c>
      <c r="F62" s="5" t="s">
        <v>45</v>
      </c>
      <c r="G62" s="119"/>
      <c r="H62" s="131"/>
      <c r="I62" s="3"/>
      <c r="J62" s="3"/>
      <c r="K62" s="3"/>
      <c r="L62" s="3"/>
      <c r="M62" s="3"/>
      <c r="N62" s="3"/>
      <c r="O62" s="3"/>
      <c r="P62" s="3"/>
      <c r="Q62" s="3"/>
      <c r="R62" s="3"/>
      <c r="S62" s="5"/>
      <c r="T62" s="3"/>
      <c r="U62" s="122"/>
      <c r="V62" s="3"/>
    </row>
    <row r="63" spans="1:24" ht="15" customHeight="1">
      <c r="A63" s="117">
        <v>19</v>
      </c>
      <c r="B63" s="123" t="s">
        <v>150</v>
      </c>
      <c r="C63" s="137" t="s">
        <v>151</v>
      </c>
      <c r="D63" s="117" t="s">
        <v>19</v>
      </c>
      <c r="E63" s="6" t="s">
        <v>20</v>
      </c>
      <c r="F63" s="5" t="s">
        <v>56</v>
      </c>
      <c r="G63" s="117">
        <v>1977</v>
      </c>
      <c r="H63" s="129" t="s">
        <v>495</v>
      </c>
      <c r="I63" s="3"/>
      <c r="J63" s="3"/>
      <c r="K63" s="3"/>
      <c r="L63" s="3"/>
      <c r="M63" s="3"/>
      <c r="N63" s="3"/>
      <c r="O63" s="3"/>
      <c r="P63" s="3">
        <v>103.4</v>
      </c>
      <c r="Q63" s="3"/>
      <c r="R63" s="3"/>
      <c r="S63" s="5"/>
      <c r="T63" s="3"/>
      <c r="U63" s="120" t="s">
        <v>473</v>
      </c>
      <c r="V63" s="3"/>
      <c r="W63" s="10"/>
      <c r="X63" s="10"/>
    </row>
    <row r="64" spans="1:24" ht="15" customHeight="1">
      <c r="A64" s="118"/>
      <c r="B64" s="124"/>
      <c r="C64" s="138"/>
      <c r="D64" s="118"/>
      <c r="E64" s="6" t="s">
        <v>23</v>
      </c>
      <c r="F64" s="5" t="s">
        <v>45</v>
      </c>
      <c r="G64" s="118"/>
      <c r="H64" s="130"/>
      <c r="I64" s="3"/>
      <c r="J64" s="3"/>
      <c r="K64" s="3"/>
      <c r="L64" s="3"/>
      <c r="M64" s="3"/>
      <c r="N64" s="3"/>
      <c r="O64" s="3"/>
      <c r="P64" s="3"/>
      <c r="Q64" s="3"/>
      <c r="R64" s="3"/>
      <c r="S64" s="5"/>
      <c r="T64" s="3"/>
      <c r="U64" s="121"/>
      <c r="V64" s="3"/>
      <c r="W64" s="10"/>
      <c r="X64" s="10"/>
    </row>
    <row r="65" spans="1:24" ht="15" customHeight="1">
      <c r="A65" s="119"/>
      <c r="B65" s="125"/>
      <c r="C65" s="139"/>
      <c r="D65" s="119"/>
      <c r="E65" s="6" t="s">
        <v>24</v>
      </c>
      <c r="F65" s="5" t="s">
        <v>45</v>
      </c>
      <c r="G65" s="119"/>
      <c r="H65" s="131"/>
      <c r="I65" s="3"/>
      <c r="J65" s="3"/>
      <c r="K65" s="3"/>
      <c r="L65" s="3"/>
      <c r="M65" s="3"/>
      <c r="N65" s="3"/>
      <c r="O65" s="3"/>
      <c r="P65" s="3"/>
      <c r="Q65" s="3"/>
      <c r="R65" s="3"/>
      <c r="S65" s="5"/>
      <c r="T65" s="3"/>
      <c r="U65" s="122"/>
      <c r="V65" s="3"/>
      <c r="W65" s="10"/>
      <c r="X65" s="10"/>
    </row>
    <row r="66" spans="1:24" ht="15" customHeight="1">
      <c r="A66" s="117">
        <v>20</v>
      </c>
      <c r="B66" s="123" t="s">
        <v>128</v>
      </c>
      <c r="C66" s="137" t="s">
        <v>565</v>
      </c>
      <c r="D66" s="117" t="s">
        <v>19</v>
      </c>
      <c r="E66" s="6" t="s">
        <v>20</v>
      </c>
      <c r="F66" s="5" t="s">
        <v>56</v>
      </c>
      <c r="G66" s="117">
        <v>1977</v>
      </c>
      <c r="H66" s="129" t="s">
        <v>577</v>
      </c>
      <c r="I66" s="3"/>
      <c r="J66" s="3"/>
      <c r="K66" s="3"/>
      <c r="L66" s="3"/>
      <c r="M66" s="3"/>
      <c r="N66" s="3"/>
      <c r="O66" s="3"/>
      <c r="P66" s="3"/>
      <c r="Q66" s="3"/>
      <c r="R66" s="3"/>
      <c r="S66" s="5"/>
      <c r="T66" s="3"/>
      <c r="U66" s="120" t="s">
        <v>339</v>
      </c>
      <c r="V66" s="3">
        <v>103.4</v>
      </c>
      <c r="W66" s="10"/>
      <c r="X66" s="10"/>
    </row>
    <row r="67" spans="1:24" ht="15" customHeight="1">
      <c r="A67" s="118"/>
      <c r="B67" s="124"/>
      <c r="C67" s="138"/>
      <c r="D67" s="118"/>
      <c r="E67" s="6" t="s">
        <v>23</v>
      </c>
      <c r="F67" s="5" t="s">
        <v>45</v>
      </c>
      <c r="G67" s="118"/>
      <c r="H67" s="130"/>
      <c r="I67" s="3"/>
      <c r="J67" s="3"/>
      <c r="K67" s="3"/>
      <c r="L67" s="3"/>
      <c r="M67" s="3"/>
      <c r="N67" s="3"/>
      <c r="O67" s="3"/>
      <c r="P67" s="3"/>
      <c r="Q67" s="3"/>
      <c r="R67" s="3"/>
      <c r="S67" s="5"/>
      <c r="T67" s="3"/>
      <c r="U67" s="121"/>
      <c r="V67" s="14" t="s">
        <v>64</v>
      </c>
      <c r="W67" s="10"/>
      <c r="X67" s="10"/>
    </row>
    <row r="68" spans="1:24" ht="15" customHeight="1">
      <c r="A68" s="119"/>
      <c r="B68" s="125"/>
      <c r="C68" s="139"/>
      <c r="D68" s="119"/>
      <c r="E68" s="6" t="s">
        <v>24</v>
      </c>
      <c r="F68" s="5" t="s">
        <v>45</v>
      </c>
      <c r="G68" s="119"/>
      <c r="H68" s="131"/>
      <c r="I68" s="3"/>
      <c r="J68" s="3"/>
      <c r="K68" s="3"/>
      <c r="L68" s="3"/>
      <c r="M68" s="3"/>
      <c r="N68" s="3"/>
      <c r="O68" s="3"/>
      <c r="P68" s="3"/>
      <c r="Q68" s="3"/>
      <c r="R68" s="3"/>
      <c r="S68" s="5"/>
      <c r="T68" s="3"/>
      <c r="U68" s="122"/>
      <c r="V68" s="14"/>
      <c r="W68" s="10"/>
      <c r="X68" s="10"/>
    </row>
    <row r="69" spans="1:22" ht="15" customHeight="1">
      <c r="A69" s="117">
        <v>21</v>
      </c>
      <c r="B69" s="123" t="s">
        <v>128</v>
      </c>
      <c r="C69" s="137" t="s">
        <v>127</v>
      </c>
      <c r="D69" s="117" t="s">
        <v>19</v>
      </c>
      <c r="E69" s="6" t="s">
        <v>20</v>
      </c>
      <c r="F69" s="5" t="s">
        <v>75</v>
      </c>
      <c r="G69" s="117">
        <v>1969</v>
      </c>
      <c r="H69" s="129" t="s">
        <v>499</v>
      </c>
      <c r="I69" s="3"/>
      <c r="J69" s="3"/>
      <c r="K69" s="3"/>
      <c r="L69" s="3"/>
      <c r="M69" s="3"/>
      <c r="N69" s="3">
        <v>89.3</v>
      </c>
      <c r="O69" s="3"/>
      <c r="P69" s="3"/>
      <c r="Q69" s="3"/>
      <c r="R69" s="3"/>
      <c r="S69" s="5"/>
      <c r="T69" s="3"/>
      <c r="U69" s="120" t="s">
        <v>527</v>
      </c>
      <c r="V69" s="14">
        <v>89.3</v>
      </c>
    </row>
    <row r="70" spans="1:22" ht="15" customHeight="1">
      <c r="A70" s="118"/>
      <c r="B70" s="124"/>
      <c r="C70" s="138"/>
      <c r="D70" s="118"/>
      <c r="E70" s="6" t="s">
        <v>23</v>
      </c>
      <c r="F70" s="5" t="s">
        <v>45</v>
      </c>
      <c r="G70" s="118"/>
      <c r="H70" s="130"/>
      <c r="I70" s="3"/>
      <c r="J70" s="3"/>
      <c r="K70" s="3"/>
      <c r="L70" s="3"/>
      <c r="M70" s="3"/>
      <c r="N70" s="3"/>
      <c r="O70" s="3"/>
      <c r="P70" s="3"/>
      <c r="Q70" s="3"/>
      <c r="R70" s="3"/>
      <c r="S70" s="5"/>
      <c r="T70" s="3"/>
      <c r="U70" s="121"/>
      <c r="V70" s="14" t="s">
        <v>64</v>
      </c>
    </row>
    <row r="71" spans="1:22" ht="15" customHeight="1">
      <c r="A71" s="119"/>
      <c r="B71" s="125"/>
      <c r="C71" s="139"/>
      <c r="D71" s="119"/>
      <c r="E71" s="6" t="s">
        <v>24</v>
      </c>
      <c r="F71" s="5" t="s">
        <v>45</v>
      </c>
      <c r="G71" s="119"/>
      <c r="H71" s="131"/>
      <c r="I71" s="3"/>
      <c r="J71" s="3"/>
      <c r="K71" s="3"/>
      <c r="L71" s="3"/>
      <c r="M71" s="3"/>
      <c r="N71" s="3"/>
      <c r="O71" s="3"/>
      <c r="P71" s="3"/>
      <c r="Q71" s="3"/>
      <c r="R71" s="3"/>
      <c r="S71" s="5"/>
      <c r="T71" s="3"/>
      <c r="U71" s="122"/>
      <c r="V71" s="14"/>
    </row>
    <row r="72" spans="1:22" ht="15" customHeight="1">
      <c r="A72" s="117">
        <v>22</v>
      </c>
      <c r="B72" s="123" t="s">
        <v>152</v>
      </c>
      <c r="C72" s="137" t="s">
        <v>153</v>
      </c>
      <c r="D72" s="117" t="s">
        <v>19</v>
      </c>
      <c r="E72" s="6" t="s">
        <v>20</v>
      </c>
      <c r="F72" s="5" t="s">
        <v>75</v>
      </c>
      <c r="G72" s="117">
        <v>1972</v>
      </c>
      <c r="H72" s="129" t="s">
        <v>580</v>
      </c>
      <c r="I72" s="3"/>
      <c r="J72" s="3"/>
      <c r="K72" s="3"/>
      <c r="L72" s="3"/>
      <c r="M72" s="3"/>
      <c r="N72" s="3"/>
      <c r="O72" s="3">
        <v>89.3</v>
      </c>
      <c r="P72" s="3"/>
      <c r="Q72" s="3"/>
      <c r="R72" s="3"/>
      <c r="S72" s="5"/>
      <c r="T72" s="3"/>
      <c r="U72" s="120" t="s">
        <v>538</v>
      </c>
      <c r="V72" s="14"/>
    </row>
    <row r="73" spans="1:22" ht="15" customHeight="1">
      <c r="A73" s="118"/>
      <c r="B73" s="124"/>
      <c r="C73" s="138"/>
      <c r="D73" s="118"/>
      <c r="E73" s="6" t="s">
        <v>23</v>
      </c>
      <c r="F73" s="5" t="s">
        <v>45</v>
      </c>
      <c r="G73" s="118"/>
      <c r="H73" s="130"/>
      <c r="I73" s="3"/>
      <c r="J73" s="3"/>
      <c r="K73" s="3"/>
      <c r="L73" s="3"/>
      <c r="M73" s="3"/>
      <c r="N73" s="3"/>
      <c r="O73" s="3"/>
      <c r="P73" s="3"/>
      <c r="Q73" s="3"/>
      <c r="R73" s="3"/>
      <c r="S73" s="5"/>
      <c r="T73" s="3"/>
      <c r="U73" s="121"/>
      <c r="V73" s="14" t="s">
        <v>531</v>
      </c>
    </row>
    <row r="74" spans="1:22" ht="15" customHeight="1">
      <c r="A74" s="119"/>
      <c r="B74" s="125"/>
      <c r="C74" s="139"/>
      <c r="D74" s="119"/>
      <c r="E74" s="6" t="s">
        <v>24</v>
      </c>
      <c r="F74" s="5" t="s">
        <v>45</v>
      </c>
      <c r="G74" s="119"/>
      <c r="H74" s="131"/>
      <c r="I74" s="3"/>
      <c r="J74" s="3"/>
      <c r="K74" s="3"/>
      <c r="L74" s="3"/>
      <c r="M74" s="3"/>
      <c r="N74" s="3"/>
      <c r="O74" s="3"/>
      <c r="P74" s="3"/>
      <c r="Q74" s="3"/>
      <c r="R74" s="3"/>
      <c r="S74" s="5"/>
      <c r="T74" s="3"/>
      <c r="U74" s="122"/>
      <c r="V74" s="14"/>
    </row>
    <row r="75" spans="1:22" ht="15" customHeight="1">
      <c r="A75" s="117">
        <v>23</v>
      </c>
      <c r="B75" s="123" t="s">
        <v>488</v>
      </c>
      <c r="C75" s="137" t="s">
        <v>154</v>
      </c>
      <c r="D75" s="117" t="s">
        <v>19</v>
      </c>
      <c r="E75" s="6" t="s">
        <v>20</v>
      </c>
      <c r="F75" s="5" t="s">
        <v>57</v>
      </c>
      <c r="G75" s="117">
        <v>1979</v>
      </c>
      <c r="H75" s="129" t="s">
        <v>499</v>
      </c>
      <c r="I75" s="3"/>
      <c r="J75" s="3"/>
      <c r="K75" s="3"/>
      <c r="L75" s="3"/>
      <c r="M75" s="3"/>
      <c r="N75" s="3"/>
      <c r="O75" s="3">
        <v>75.2</v>
      </c>
      <c r="P75" s="3"/>
      <c r="Q75" s="3"/>
      <c r="R75" s="3"/>
      <c r="S75" s="5"/>
      <c r="T75" s="3"/>
      <c r="U75" s="120" t="s">
        <v>461</v>
      </c>
      <c r="V75" s="3">
        <v>75.2</v>
      </c>
    </row>
    <row r="76" spans="1:22" ht="15" customHeight="1">
      <c r="A76" s="118"/>
      <c r="B76" s="124"/>
      <c r="C76" s="138"/>
      <c r="D76" s="118"/>
      <c r="E76" s="6" t="s">
        <v>23</v>
      </c>
      <c r="F76" s="5" t="s">
        <v>45</v>
      </c>
      <c r="G76" s="118"/>
      <c r="H76" s="130"/>
      <c r="I76" s="3"/>
      <c r="J76" s="3"/>
      <c r="K76" s="3"/>
      <c r="L76" s="3"/>
      <c r="M76" s="3"/>
      <c r="N76" s="3"/>
      <c r="O76" s="3"/>
      <c r="P76" s="3"/>
      <c r="Q76" s="3"/>
      <c r="R76" s="3"/>
      <c r="S76" s="5"/>
      <c r="T76" s="3"/>
      <c r="U76" s="121"/>
      <c r="V76" s="14"/>
    </row>
    <row r="77" spans="1:22" ht="15" customHeight="1">
      <c r="A77" s="119"/>
      <c r="B77" s="125"/>
      <c r="C77" s="139"/>
      <c r="D77" s="119"/>
      <c r="E77" s="6" t="s">
        <v>24</v>
      </c>
      <c r="F77" s="5" t="s">
        <v>45</v>
      </c>
      <c r="G77" s="119"/>
      <c r="H77" s="131"/>
      <c r="I77" s="3"/>
      <c r="J77" s="3"/>
      <c r="K77" s="3"/>
      <c r="L77" s="3"/>
      <c r="M77" s="3"/>
      <c r="N77" s="3"/>
      <c r="O77" s="3"/>
      <c r="P77" s="3"/>
      <c r="Q77" s="3"/>
      <c r="R77" s="3"/>
      <c r="S77" s="5"/>
      <c r="T77" s="3"/>
      <c r="U77" s="122"/>
      <c r="V77" s="14"/>
    </row>
    <row r="78" spans="1:22" ht="15" customHeight="1">
      <c r="A78" s="117">
        <v>24</v>
      </c>
      <c r="B78" s="123" t="s">
        <v>123</v>
      </c>
      <c r="C78" s="137" t="s">
        <v>124</v>
      </c>
      <c r="D78" s="117" t="s">
        <v>19</v>
      </c>
      <c r="E78" s="6" t="s">
        <v>20</v>
      </c>
      <c r="F78" s="5" t="s">
        <v>75</v>
      </c>
      <c r="G78" s="117">
        <v>1977</v>
      </c>
      <c r="H78" s="129" t="s">
        <v>586</v>
      </c>
      <c r="I78" s="3"/>
      <c r="J78" s="3"/>
      <c r="K78" s="3"/>
      <c r="L78" s="3"/>
      <c r="M78" s="3"/>
      <c r="N78" s="3"/>
      <c r="O78" s="3"/>
      <c r="P78" s="3"/>
      <c r="Q78" s="3"/>
      <c r="R78" s="3"/>
      <c r="S78" s="5"/>
      <c r="T78" s="3"/>
      <c r="U78" s="120" t="s">
        <v>364</v>
      </c>
      <c r="V78" s="14">
        <v>89.3</v>
      </c>
    </row>
    <row r="79" spans="1:22" ht="15" customHeight="1">
      <c r="A79" s="118"/>
      <c r="B79" s="124"/>
      <c r="C79" s="138"/>
      <c r="D79" s="118"/>
      <c r="E79" s="6" t="s">
        <v>23</v>
      </c>
      <c r="F79" s="5" t="s">
        <v>45</v>
      </c>
      <c r="G79" s="118"/>
      <c r="H79" s="130"/>
      <c r="I79" s="3"/>
      <c r="J79" s="3"/>
      <c r="K79" s="3"/>
      <c r="L79" s="3"/>
      <c r="M79" s="3"/>
      <c r="N79" s="3"/>
      <c r="O79" s="3"/>
      <c r="P79" s="3"/>
      <c r="Q79" s="3"/>
      <c r="R79" s="3"/>
      <c r="S79" s="5"/>
      <c r="T79" s="3"/>
      <c r="U79" s="121"/>
      <c r="V79" s="14"/>
    </row>
    <row r="80" spans="1:22" ht="15" customHeight="1">
      <c r="A80" s="119"/>
      <c r="B80" s="125"/>
      <c r="C80" s="139"/>
      <c r="D80" s="119"/>
      <c r="E80" s="6" t="s">
        <v>24</v>
      </c>
      <c r="F80" s="5" t="s">
        <v>45</v>
      </c>
      <c r="G80" s="119"/>
      <c r="H80" s="131"/>
      <c r="I80" s="3"/>
      <c r="J80" s="3"/>
      <c r="K80" s="3"/>
      <c r="L80" s="3"/>
      <c r="M80" s="3"/>
      <c r="N80" s="3"/>
      <c r="O80" s="3"/>
      <c r="P80" s="3"/>
      <c r="Q80" s="3"/>
      <c r="R80" s="3"/>
      <c r="S80" s="5"/>
      <c r="T80" s="3"/>
      <c r="U80" s="122"/>
      <c r="V80" s="14"/>
    </row>
    <row r="81" spans="1:22" ht="15" customHeight="1">
      <c r="A81" s="117">
        <v>25</v>
      </c>
      <c r="B81" s="123" t="s">
        <v>487</v>
      </c>
      <c r="C81" s="137" t="s">
        <v>412</v>
      </c>
      <c r="D81" s="117" t="s">
        <v>19</v>
      </c>
      <c r="E81" s="6" t="s">
        <v>20</v>
      </c>
      <c r="F81" s="5" t="s">
        <v>75</v>
      </c>
      <c r="G81" s="117">
        <v>1984</v>
      </c>
      <c r="H81" s="129" t="s">
        <v>587</v>
      </c>
      <c r="I81" s="3"/>
      <c r="J81" s="3"/>
      <c r="K81" s="3"/>
      <c r="L81" s="3">
        <v>89.3</v>
      </c>
      <c r="M81" s="3"/>
      <c r="N81" s="3"/>
      <c r="O81" s="3"/>
      <c r="Q81" s="3"/>
      <c r="R81" s="3"/>
      <c r="S81" s="5"/>
      <c r="T81" s="3"/>
      <c r="U81" s="120" t="s">
        <v>471</v>
      </c>
      <c r="V81" s="14"/>
    </row>
    <row r="82" spans="1:22" ht="15" customHeight="1">
      <c r="A82" s="118"/>
      <c r="B82" s="124"/>
      <c r="C82" s="138"/>
      <c r="D82" s="118"/>
      <c r="E82" s="6" t="s">
        <v>23</v>
      </c>
      <c r="F82" s="5" t="s">
        <v>45</v>
      </c>
      <c r="G82" s="118"/>
      <c r="H82" s="130"/>
      <c r="I82" s="3"/>
      <c r="J82" s="3"/>
      <c r="K82" s="3"/>
      <c r="L82" s="3"/>
      <c r="M82" s="3"/>
      <c r="N82" s="3"/>
      <c r="O82" s="3"/>
      <c r="P82" s="3"/>
      <c r="Q82" s="3"/>
      <c r="R82" s="3"/>
      <c r="S82" s="5"/>
      <c r="T82" s="3"/>
      <c r="U82" s="121"/>
      <c r="V82" s="14"/>
    </row>
    <row r="83" spans="1:22" ht="15" customHeight="1">
      <c r="A83" s="119"/>
      <c r="B83" s="125"/>
      <c r="C83" s="139"/>
      <c r="D83" s="119"/>
      <c r="E83" s="6" t="s">
        <v>24</v>
      </c>
      <c r="F83" s="5" t="s">
        <v>45</v>
      </c>
      <c r="G83" s="119"/>
      <c r="H83" s="131"/>
      <c r="I83" s="3"/>
      <c r="J83" s="3"/>
      <c r="K83" s="3"/>
      <c r="L83" s="3"/>
      <c r="M83" s="3"/>
      <c r="N83" s="3"/>
      <c r="O83" s="3"/>
      <c r="P83" s="3"/>
      <c r="Q83" s="3"/>
      <c r="R83" s="3"/>
      <c r="S83" s="5"/>
      <c r="T83" s="3"/>
      <c r="U83" s="122"/>
      <c r="V83" s="14"/>
    </row>
    <row r="84" spans="1:24" ht="15" customHeight="1">
      <c r="A84" s="117">
        <v>26</v>
      </c>
      <c r="B84" s="123" t="s">
        <v>128</v>
      </c>
      <c r="C84" s="137" t="s">
        <v>131</v>
      </c>
      <c r="D84" s="117" t="s">
        <v>19</v>
      </c>
      <c r="E84" s="6" t="s">
        <v>20</v>
      </c>
      <c r="F84" s="5" t="s">
        <v>56</v>
      </c>
      <c r="G84" s="117">
        <v>1979</v>
      </c>
      <c r="H84" s="129" t="s">
        <v>580</v>
      </c>
      <c r="I84" s="3"/>
      <c r="J84" s="3"/>
      <c r="K84" s="3"/>
      <c r="L84" s="3"/>
      <c r="M84" s="3"/>
      <c r="N84" s="3"/>
      <c r="O84" s="3"/>
      <c r="P84" s="3"/>
      <c r="Q84" s="3"/>
      <c r="R84" s="3"/>
      <c r="S84" s="5"/>
      <c r="T84" s="3"/>
      <c r="U84" s="120" t="s">
        <v>341</v>
      </c>
      <c r="V84" s="3">
        <v>103.4</v>
      </c>
      <c r="W84" s="10"/>
      <c r="X84" s="10"/>
    </row>
    <row r="85" spans="1:24" ht="15" customHeight="1">
      <c r="A85" s="118"/>
      <c r="B85" s="124"/>
      <c r="C85" s="138"/>
      <c r="D85" s="118"/>
      <c r="E85" s="6" t="s">
        <v>23</v>
      </c>
      <c r="F85" s="5" t="s">
        <v>45</v>
      </c>
      <c r="G85" s="118"/>
      <c r="H85" s="130"/>
      <c r="I85" s="3"/>
      <c r="J85" s="3"/>
      <c r="K85" s="3"/>
      <c r="L85" s="3"/>
      <c r="M85" s="3"/>
      <c r="N85" s="3"/>
      <c r="O85" s="3"/>
      <c r="P85" s="3"/>
      <c r="Q85" s="3"/>
      <c r="R85" s="3"/>
      <c r="S85" s="5"/>
      <c r="T85" s="3"/>
      <c r="U85" s="121"/>
      <c r="V85" s="14" t="s">
        <v>64</v>
      </c>
      <c r="W85" s="10"/>
      <c r="X85" s="10"/>
    </row>
    <row r="86" spans="1:24" ht="15" customHeight="1">
      <c r="A86" s="119"/>
      <c r="B86" s="125"/>
      <c r="C86" s="139"/>
      <c r="D86" s="119"/>
      <c r="E86" s="6" t="s">
        <v>24</v>
      </c>
      <c r="F86" s="5" t="s">
        <v>45</v>
      </c>
      <c r="G86" s="119"/>
      <c r="H86" s="131"/>
      <c r="I86" s="3"/>
      <c r="J86" s="3"/>
      <c r="K86" s="3"/>
      <c r="L86" s="3"/>
      <c r="M86" s="3"/>
      <c r="N86" s="3"/>
      <c r="O86" s="3"/>
      <c r="P86" s="3"/>
      <c r="Q86" s="3"/>
      <c r="R86" s="3"/>
      <c r="S86" s="5"/>
      <c r="T86" s="3"/>
      <c r="U86" s="122"/>
      <c r="V86" s="14"/>
      <c r="W86" s="10"/>
      <c r="X86" s="10"/>
    </row>
    <row r="87" spans="1:22" ht="15" customHeight="1">
      <c r="A87" s="117">
        <v>27</v>
      </c>
      <c r="B87" s="123" t="s">
        <v>125</v>
      </c>
      <c r="C87" s="137" t="s">
        <v>126</v>
      </c>
      <c r="D87" s="117" t="s">
        <v>19</v>
      </c>
      <c r="E87" s="6" t="s">
        <v>20</v>
      </c>
      <c r="F87" s="5" t="s">
        <v>75</v>
      </c>
      <c r="G87" s="117">
        <v>1979</v>
      </c>
      <c r="H87" s="129" t="s">
        <v>497</v>
      </c>
      <c r="I87" s="3"/>
      <c r="J87" s="3"/>
      <c r="K87" s="3"/>
      <c r="L87" s="3"/>
      <c r="M87" s="3"/>
      <c r="N87" s="3">
        <v>89.3</v>
      </c>
      <c r="O87" s="3"/>
      <c r="P87" s="3"/>
      <c r="Q87" s="3"/>
      <c r="R87" s="3"/>
      <c r="S87" s="5"/>
      <c r="T87" s="3"/>
      <c r="U87" s="120" t="s">
        <v>472</v>
      </c>
      <c r="V87" s="14">
        <v>89.3</v>
      </c>
    </row>
    <row r="88" spans="1:22" ht="15" customHeight="1">
      <c r="A88" s="118"/>
      <c r="B88" s="124"/>
      <c r="C88" s="138"/>
      <c r="D88" s="118"/>
      <c r="E88" s="6" t="s">
        <v>23</v>
      </c>
      <c r="F88" s="5" t="s">
        <v>45</v>
      </c>
      <c r="G88" s="118"/>
      <c r="H88" s="130"/>
      <c r="I88" s="3"/>
      <c r="J88" s="3"/>
      <c r="K88" s="3"/>
      <c r="L88" s="3"/>
      <c r="M88" s="3"/>
      <c r="N88" s="3"/>
      <c r="O88" s="3"/>
      <c r="P88" s="3"/>
      <c r="Q88" s="3"/>
      <c r="R88" s="3"/>
      <c r="S88" s="5"/>
      <c r="T88" s="3"/>
      <c r="U88" s="121"/>
      <c r="V88" s="14" t="s">
        <v>64</v>
      </c>
    </row>
    <row r="89" spans="1:22" ht="15" customHeight="1">
      <c r="A89" s="119"/>
      <c r="B89" s="125"/>
      <c r="C89" s="139"/>
      <c r="D89" s="119"/>
      <c r="E89" s="6" t="s">
        <v>24</v>
      </c>
      <c r="F89" s="5" t="s">
        <v>45</v>
      </c>
      <c r="G89" s="119"/>
      <c r="H89" s="131"/>
      <c r="I89" s="3"/>
      <c r="J89" s="3"/>
      <c r="K89" s="3"/>
      <c r="L89" s="3"/>
      <c r="M89" s="3"/>
      <c r="N89" s="3"/>
      <c r="O89" s="3"/>
      <c r="P89" s="3"/>
      <c r="Q89" s="3"/>
      <c r="R89" s="3"/>
      <c r="S89" s="5"/>
      <c r="T89" s="3"/>
      <c r="U89" s="122"/>
      <c r="V89" s="14"/>
    </row>
    <row r="90" spans="1:24" ht="15" customHeight="1">
      <c r="A90" s="117">
        <v>28</v>
      </c>
      <c r="B90" s="123" t="s">
        <v>140</v>
      </c>
      <c r="C90" s="137" t="s">
        <v>141</v>
      </c>
      <c r="D90" s="117" t="s">
        <v>19</v>
      </c>
      <c r="E90" s="6" t="s">
        <v>20</v>
      </c>
      <c r="F90" s="5" t="s">
        <v>57</v>
      </c>
      <c r="G90" s="117">
        <v>1974</v>
      </c>
      <c r="H90" s="129" t="s">
        <v>582</v>
      </c>
      <c r="I90" s="3"/>
      <c r="J90" s="3"/>
      <c r="K90" s="3"/>
      <c r="L90" s="3"/>
      <c r="M90" s="3"/>
      <c r="N90" s="3"/>
      <c r="O90" s="3"/>
      <c r="P90" s="3"/>
      <c r="Q90" s="3"/>
      <c r="R90" s="3"/>
      <c r="S90" s="5"/>
      <c r="T90" s="3"/>
      <c r="U90" s="120" t="s">
        <v>142</v>
      </c>
      <c r="V90" s="14"/>
      <c r="X90" s="10"/>
    </row>
    <row r="91" spans="1:24" ht="15" customHeight="1">
      <c r="A91" s="118"/>
      <c r="B91" s="124"/>
      <c r="C91" s="138"/>
      <c r="D91" s="118"/>
      <c r="E91" s="6" t="s">
        <v>23</v>
      </c>
      <c r="F91" s="5" t="s">
        <v>45</v>
      </c>
      <c r="G91" s="118"/>
      <c r="H91" s="130"/>
      <c r="I91" s="3"/>
      <c r="J91" s="3"/>
      <c r="K91" s="3"/>
      <c r="L91" s="3"/>
      <c r="M91" s="3"/>
      <c r="N91" s="3"/>
      <c r="O91" s="3"/>
      <c r="P91" s="3"/>
      <c r="Q91" s="3"/>
      <c r="R91" s="3"/>
      <c r="S91" s="5"/>
      <c r="T91" s="3"/>
      <c r="U91" s="121"/>
      <c r="V91" s="14" t="s">
        <v>64</v>
      </c>
      <c r="X91" s="10"/>
    </row>
    <row r="92" spans="1:24" ht="15" customHeight="1">
      <c r="A92" s="119"/>
      <c r="B92" s="125"/>
      <c r="C92" s="139"/>
      <c r="D92" s="119"/>
      <c r="E92" s="6" t="s">
        <v>24</v>
      </c>
      <c r="F92" s="5" t="s">
        <v>45</v>
      </c>
      <c r="G92" s="119"/>
      <c r="H92" s="131"/>
      <c r="I92" s="3"/>
      <c r="J92" s="3"/>
      <c r="K92" s="3"/>
      <c r="L92" s="3"/>
      <c r="M92" s="3"/>
      <c r="N92" s="3"/>
      <c r="O92" s="3"/>
      <c r="P92" s="3"/>
      <c r="Q92" s="3"/>
      <c r="R92" s="3"/>
      <c r="S92" s="5"/>
      <c r="T92" s="3"/>
      <c r="U92" s="122"/>
      <c r="V92" s="14">
        <v>75.2</v>
      </c>
      <c r="X92" s="10"/>
    </row>
    <row r="93" spans="1:22" ht="15" customHeight="1">
      <c r="A93" s="117">
        <v>29</v>
      </c>
      <c r="B93" s="123" t="s">
        <v>144</v>
      </c>
      <c r="C93" s="137" t="s">
        <v>157</v>
      </c>
      <c r="D93" s="117" t="s">
        <v>19</v>
      </c>
      <c r="E93" s="6" t="s">
        <v>20</v>
      </c>
      <c r="F93" s="5" t="s">
        <v>57</v>
      </c>
      <c r="G93" s="117">
        <v>1973</v>
      </c>
      <c r="H93" s="129" t="s">
        <v>581</v>
      </c>
      <c r="I93" s="3"/>
      <c r="J93" s="3"/>
      <c r="K93" s="3"/>
      <c r="L93" s="3"/>
      <c r="M93" s="3"/>
      <c r="N93" s="3"/>
      <c r="O93" s="3"/>
      <c r="P93" s="3"/>
      <c r="Q93" s="3"/>
      <c r="R93" s="3"/>
      <c r="S93" s="5"/>
      <c r="T93" s="3"/>
      <c r="U93" s="120" t="s">
        <v>158</v>
      </c>
      <c r="V93" s="14"/>
    </row>
    <row r="94" spans="1:22" ht="15" customHeight="1">
      <c r="A94" s="118"/>
      <c r="B94" s="124"/>
      <c r="C94" s="138"/>
      <c r="D94" s="118"/>
      <c r="E94" s="6" t="s">
        <v>23</v>
      </c>
      <c r="F94" s="5" t="s">
        <v>45</v>
      </c>
      <c r="G94" s="118"/>
      <c r="H94" s="130"/>
      <c r="I94" s="3"/>
      <c r="J94" s="3"/>
      <c r="K94" s="3"/>
      <c r="L94" s="3"/>
      <c r="M94" s="3"/>
      <c r="N94" s="3"/>
      <c r="O94" s="3"/>
      <c r="P94" s="3"/>
      <c r="Q94" s="3"/>
      <c r="R94" s="3"/>
      <c r="S94" s="5"/>
      <c r="T94" s="3"/>
      <c r="U94" s="121"/>
      <c r="V94" s="14" t="s">
        <v>64</v>
      </c>
    </row>
    <row r="95" spans="1:22" ht="15" customHeight="1">
      <c r="A95" s="119"/>
      <c r="B95" s="125"/>
      <c r="C95" s="139"/>
      <c r="D95" s="119"/>
      <c r="E95" s="6" t="s">
        <v>24</v>
      </c>
      <c r="F95" s="5" t="s">
        <v>45</v>
      </c>
      <c r="G95" s="119"/>
      <c r="H95" s="131"/>
      <c r="I95" s="3"/>
      <c r="J95" s="3"/>
      <c r="K95" s="3"/>
      <c r="L95" s="3"/>
      <c r="M95" s="3"/>
      <c r="N95" s="3"/>
      <c r="O95" s="3"/>
      <c r="P95" s="3"/>
      <c r="Q95" s="3"/>
      <c r="R95" s="3"/>
      <c r="S95" s="5"/>
      <c r="T95" s="3"/>
      <c r="U95" s="122"/>
      <c r="V95" s="14">
        <v>75.2</v>
      </c>
    </row>
    <row r="96" spans="1:22" ht="15" customHeight="1">
      <c r="A96" s="117">
        <v>30</v>
      </c>
      <c r="B96" s="123" t="s">
        <v>144</v>
      </c>
      <c r="C96" s="126" t="s">
        <v>408</v>
      </c>
      <c r="D96" s="117" t="s">
        <v>19</v>
      </c>
      <c r="E96" s="6" t="s">
        <v>20</v>
      </c>
      <c r="F96" s="5" t="s">
        <v>57</v>
      </c>
      <c r="G96" s="117">
        <v>1973</v>
      </c>
      <c r="H96" s="129" t="s">
        <v>500</v>
      </c>
      <c r="I96" s="3"/>
      <c r="J96" s="3"/>
      <c r="K96" s="3"/>
      <c r="L96" s="3"/>
      <c r="M96" s="3">
        <v>75.2</v>
      </c>
      <c r="N96" s="3"/>
      <c r="O96" s="3"/>
      <c r="P96" s="3"/>
      <c r="Q96" s="3"/>
      <c r="R96" s="3"/>
      <c r="S96" s="5"/>
      <c r="T96" s="3"/>
      <c r="U96" s="120" t="s">
        <v>476</v>
      </c>
      <c r="V96" s="14"/>
    </row>
    <row r="97" spans="1:23" ht="15" customHeight="1">
      <c r="A97" s="118"/>
      <c r="B97" s="124"/>
      <c r="C97" s="127"/>
      <c r="D97" s="118"/>
      <c r="E97" s="6" t="s">
        <v>23</v>
      </c>
      <c r="F97" s="5" t="s">
        <v>45</v>
      </c>
      <c r="G97" s="118"/>
      <c r="H97" s="130"/>
      <c r="I97" s="3"/>
      <c r="J97" s="3"/>
      <c r="K97" s="3"/>
      <c r="L97" s="3"/>
      <c r="M97" s="3"/>
      <c r="N97" s="3"/>
      <c r="O97" s="3"/>
      <c r="P97" s="3"/>
      <c r="Q97" s="3"/>
      <c r="R97" s="3"/>
      <c r="S97" s="5"/>
      <c r="T97" s="3"/>
      <c r="U97" s="121"/>
      <c r="V97" s="3">
        <v>75.2</v>
      </c>
      <c r="W97" t="s">
        <v>485</v>
      </c>
    </row>
    <row r="98" spans="1:22" ht="15" customHeight="1">
      <c r="A98" s="119"/>
      <c r="B98" s="125"/>
      <c r="C98" s="128"/>
      <c r="D98" s="119"/>
      <c r="E98" s="6" t="s">
        <v>24</v>
      </c>
      <c r="F98" s="5" t="s">
        <v>45</v>
      </c>
      <c r="G98" s="119"/>
      <c r="H98" s="131"/>
      <c r="I98" s="3"/>
      <c r="J98" s="3"/>
      <c r="K98" s="3"/>
      <c r="L98" s="3"/>
      <c r="M98" s="3"/>
      <c r="N98" s="3"/>
      <c r="O98" s="3"/>
      <c r="P98" s="3"/>
      <c r="Q98" s="3"/>
      <c r="R98" s="3"/>
      <c r="S98" s="5"/>
      <c r="T98" s="3"/>
      <c r="U98" s="122"/>
      <c r="V98" s="14"/>
    </row>
    <row r="99" spans="1:24" ht="15" customHeight="1">
      <c r="A99" s="117">
        <v>31</v>
      </c>
      <c r="B99" s="123" t="s">
        <v>409</v>
      </c>
      <c r="C99" s="126" t="s">
        <v>411</v>
      </c>
      <c r="D99" s="117" t="s">
        <v>19</v>
      </c>
      <c r="E99" s="6" t="s">
        <v>20</v>
      </c>
      <c r="F99" s="5" t="s">
        <v>410</v>
      </c>
      <c r="G99" s="117">
        <v>1984</v>
      </c>
      <c r="H99" s="129" t="s">
        <v>502</v>
      </c>
      <c r="I99" s="3"/>
      <c r="J99" s="3"/>
      <c r="K99" s="3"/>
      <c r="L99" s="3"/>
      <c r="M99" s="3"/>
      <c r="N99" s="3"/>
      <c r="O99" s="3"/>
      <c r="P99" s="3"/>
      <c r="Q99" s="3"/>
      <c r="R99" s="3"/>
      <c r="S99" s="5"/>
      <c r="T99" s="3"/>
      <c r="U99" s="120" t="s">
        <v>591</v>
      </c>
      <c r="V99" s="3">
        <v>75.2</v>
      </c>
      <c r="W99" s="10"/>
      <c r="X99" s="10"/>
    </row>
    <row r="100" spans="1:24" ht="15" customHeight="1">
      <c r="A100" s="118"/>
      <c r="B100" s="124"/>
      <c r="C100" s="127"/>
      <c r="D100" s="118"/>
      <c r="E100" s="6" t="s">
        <v>23</v>
      </c>
      <c r="F100" s="5" t="s">
        <v>45</v>
      </c>
      <c r="G100" s="118"/>
      <c r="H100" s="130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5"/>
      <c r="T100" s="3"/>
      <c r="U100" s="121"/>
      <c r="V100" s="14"/>
      <c r="W100" s="10"/>
      <c r="X100" s="10"/>
    </row>
    <row r="101" spans="1:24" ht="15" customHeight="1">
      <c r="A101" s="119"/>
      <c r="B101" s="125"/>
      <c r="C101" s="128"/>
      <c r="D101" s="119"/>
      <c r="E101" s="6" t="s">
        <v>24</v>
      </c>
      <c r="F101" s="5" t="s">
        <v>45</v>
      </c>
      <c r="G101" s="119"/>
      <c r="H101" s="131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5"/>
      <c r="T101" s="3"/>
      <c r="U101" s="122"/>
      <c r="V101" s="14"/>
      <c r="W101" s="10"/>
      <c r="X101" s="10"/>
    </row>
    <row r="102" spans="1:24" ht="15" customHeight="1">
      <c r="A102" s="117">
        <v>32</v>
      </c>
      <c r="B102" s="123" t="s">
        <v>561</v>
      </c>
      <c r="C102" s="126" t="s">
        <v>512</v>
      </c>
      <c r="D102" s="117" t="s">
        <v>19</v>
      </c>
      <c r="E102" s="6" t="s">
        <v>20</v>
      </c>
      <c r="F102" s="5" t="s">
        <v>75</v>
      </c>
      <c r="G102" s="117">
        <v>1974</v>
      </c>
      <c r="H102" s="129" t="s">
        <v>583</v>
      </c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5"/>
      <c r="T102" s="3"/>
      <c r="U102" s="120" t="s">
        <v>562</v>
      </c>
      <c r="V102" s="14"/>
      <c r="W102" s="10"/>
      <c r="X102" s="10"/>
    </row>
    <row r="103" spans="1:24" ht="15" customHeight="1">
      <c r="A103" s="118"/>
      <c r="B103" s="124"/>
      <c r="C103" s="127"/>
      <c r="D103" s="118"/>
      <c r="E103" s="6" t="s">
        <v>23</v>
      </c>
      <c r="F103" s="5" t="s">
        <v>45</v>
      </c>
      <c r="G103" s="118"/>
      <c r="H103" s="130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5"/>
      <c r="T103" s="3"/>
      <c r="U103" s="121"/>
      <c r="V103" s="14"/>
      <c r="W103" s="10"/>
      <c r="X103" s="10"/>
    </row>
    <row r="104" spans="1:24" ht="15" customHeight="1">
      <c r="A104" s="119"/>
      <c r="B104" s="125"/>
      <c r="C104" s="128"/>
      <c r="D104" s="119"/>
      <c r="E104" s="6" t="s">
        <v>24</v>
      </c>
      <c r="F104" s="5" t="s">
        <v>45</v>
      </c>
      <c r="G104" s="119"/>
      <c r="H104" s="131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5"/>
      <c r="T104" s="3"/>
      <c r="U104" s="122"/>
      <c r="V104" s="14"/>
      <c r="W104" s="10"/>
      <c r="X104" s="10"/>
    </row>
    <row r="105" spans="1:24" ht="15" customHeight="1">
      <c r="A105" s="117">
        <v>33</v>
      </c>
      <c r="B105" s="123" t="s">
        <v>561</v>
      </c>
      <c r="C105" s="137"/>
      <c r="D105" s="117" t="s">
        <v>19</v>
      </c>
      <c r="E105" s="6" t="s">
        <v>20</v>
      </c>
      <c r="F105" s="5" t="s">
        <v>75</v>
      </c>
      <c r="G105" s="117">
        <v>1974</v>
      </c>
      <c r="H105" s="129" t="s">
        <v>40</v>
      </c>
      <c r="I105" s="3"/>
      <c r="J105" s="3"/>
      <c r="K105" s="3"/>
      <c r="L105" s="3">
        <v>89.3</v>
      </c>
      <c r="M105" s="3"/>
      <c r="N105" s="3"/>
      <c r="O105" s="3"/>
      <c r="P105" s="3"/>
      <c r="Q105" s="3"/>
      <c r="R105" s="3"/>
      <c r="S105" s="5"/>
      <c r="T105" s="3"/>
      <c r="U105" s="120" t="s">
        <v>563</v>
      </c>
      <c r="V105" s="14"/>
      <c r="W105" s="10"/>
      <c r="X105" s="10"/>
    </row>
    <row r="106" spans="1:24" ht="15" customHeight="1">
      <c r="A106" s="118"/>
      <c r="B106" s="124"/>
      <c r="C106" s="138"/>
      <c r="D106" s="118"/>
      <c r="E106" s="6" t="s">
        <v>23</v>
      </c>
      <c r="F106" s="5" t="s">
        <v>45</v>
      </c>
      <c r="G106" s="118"/>
      <c r="H106" s="130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5"/>
      <c r="T106" s="3"/>
      <c r="U106" s="121"/>
      <c r="V106" s="14"/>
      <c r="W106" s="10"/>
      <c r="X106" s="10"/>
    </row>
    <row r="107" spans="1:24" ht="15" customHeight="1">
      <c r="A107" s="119"/>
      <c r="B107" s="125"/>
      <c r="C107" s="139"/>
      <c r="D107" s="119"/>
      <c r="E107" s="6" t="s">
        <v>24</v>
      </c>
      <c r="F107" s="5" t="s">
        <v>45</v>
      </c>
      <c r="G107" s="119"/>
      <c r="H107" s="131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5"/>
      <c r="T107" s="3"/>
      <c r="U107" s="122"/>
      <c r="V107" s="14"/>
      <c r="W107" s="10"/>
      <c r="X107" s="10"/>
    </row>
    <row r="108" spans="1:22" ht="15" customHeight="1">
      <c r="A108" s="117">
        <v>34</v>
      </c>
      <c r="B108" s="123" t="s">
        <v>541</v>
      </c>
      <c r="C108" s="126" t="s">
        <v>518</v>
      </c>
      <c r="D108" s="117" t="s">
        <v>19</v>
      </c>
      <c r="E108" s="6" t="s">
        <v>20</v>
      </c>
      <c r="F108" s="5" t="s">
        <v>75</v>
      </c>
      <c r="G108" s="117">
        <v>1974</v>
      </c>
      <c r="H108" s="129" t="s">
        <v>501</v>
      </c>
      <c r="I108" s="3"/>
      <c r="J108" s="3"/>
      <c r="K108" s="3"/>
      <c r="L108" s="3">
        <v>89.3</v>
      </c>
      <c r="M108" s="3"/>
      <c r="N108" s="3"/>
      <c r="O108" s="3"/>
      <c r="P108" s="3"/>
      <c r="Q108" s="3"/>
      <c r="R108" s="3"/>
      <c r="S108" s="5"/>
      <c r="T108" s="3"/>
      <c r="U108" s="120" t="s">
        <v>590</v>
      </c>
      <c r="V108" s="14">
        <v>89.3</v>
      </c>
    </row>
    <row r="109" spans="1:22" ht="15" customHeight="1">
      <c r="A109" s="118"/>
      <c r="B109" s="124"/>
      <c r="C109" s="127"/>
      <c r="D109" s="118"/>
      <c r="E109" s="6" t="s">
        <v>23</v>
      </c>
      <c r="F109" s="5" t="s">
        <v>45</v>
      </c>
      <c r="G109" s="118"/>
      <c r="H109" s="130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5"/>
      <c r="T109" s="3"/>
      <c r="U109" s="121"/>
      <c r="V109" s="14" t="s">
        <v>542</v>
      </c>
    </row>
    <row r="110" spans="1:22" ht="15" customHeight="1">
      <c r="A110" s="119"/>
      <c r="B110" s="125"/>
      <c r="C110" s="128"/>
      <c r="D110" s="119"/>
      <c r="E110" s="6" t="s">
        <v>24</v>
      </c>
      <c r="F110" s="5" t="s">
        <v>45</v>
      </c>
      <c r="G110" s="119"/>
      <c r="H110" s="131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5"/>
      <c r="T110" s="3"/>
      <c r="U110" s="122"/>
      <c r="V110" s="14"/>
    </row>
    <row r="111" spans="1:22" ht="15" customHeight="1">
      <c r="A111" s="117">
        <v>35</v>
      </c>
      <c r="B111" s="123" t="s">
        <v>543</v>
      </c>
      <c r="C111" s="132"/>
      <c r="D111" s="117" t="s">
        <v>19</v>
      </c>
      <c r="E111" s="6" t="s">
        <v>20</v>
      </c>
      <c r="F111" s="5" t="s">
        <v>75</v>
      </c>
      <c r="G111" s="117">
        <v>1974</v>
      </c>
      <c r="H111" s="129" t="s">
        <v>583</v>
      </c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5"/>
      <c r="T111" s="3"/>
      <c r="U111" s="120" t="s">
        <v>589</v>
      </c>
      <c r="V111" s="14"/>
    </row>
    <row r="112" spans="1:22" ht="15" customHeight="1">
      <c r="A112" s="118"/>
      <c r="B112" s="124"/>
      <c r="C112" s="133"/>
      <c r="D112" s="118"/>
      <c r="E112" s="6" t="s">
        <v>23</v>
      </c>
      <c r="F112" s="5" t="s">
        <v>45</v>
      </c>
      <c r="G112" s="118"/>
      <c r="H112" s="130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5"/>
      <c r="T112" s="3"/>
      <c r="U112" s="121"/>
      <c r="V112" s="14"/>
    </row>
    <row r="113" spans="1:22" ht="15" customHeight="1">
      <c r="A113" s="119"/>
      <c r="B113" s="125"/>
      <c r="C113" s="134"/>
      <c r="D113" s="119"/>
      <c r="E113" s="6" t="s">
        <v>24</v>
      </c>
      <c r="F113" s="5" t="s">
        <v>45</v>
      </c>
      <c r="G113" s="119"/>
      <c r="H113" s="131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5"/>
      <c r="T113" s="3"/>
      <c r="U113" s="122"/>
      <c r="V113" s="14"/>
    </row>
    <row r="114" spans="1:22" ht="15" customHeight="1">
      <c r="A114" s="117">
        <v>36</v>
      </c>
      <c r="B114" s="123" t="s">
        <v>427</v>
      </c>
      <c r="C114" s="137" t="s">
        <v>428</v>
      </c>
      <c r="D114" s="117" t="s">
        <v>19</v>
      </c>
      <c r="E114" s="6" t="s">
        <v>20</v>
      </c>
      <c r="F114" s="5" t="s">
        <v>75</v>
      </c>
      <c r="G114" s="117">
        <v>1988</v>
      </c>
      <c r="H114" s="129" t="s">
        <v>500</v>
      </c>
      <c r="I114" s="3"/>
      <c r="J114" s="3"/>
      <c r="K114" s="3"/>
      <c r="L114" s="3"/>
      <c r="M114" s="3"/>
      <c r="N114" s="3">
        <v>89.3</v>
      </c>
      <c r="O114" s="3"/>
      <c r="P114" s="3"/>
      <c r="Q114" s="3"/>
      <c r="R114" s="3"/>
      <c r="S114" s="5"/>
      <c r="T114" s="3"/>
      <c r="U114" s="120" t="s">
        <v>588</v>
      </c>
      <c r="V114" s="14"/>
    </row>
    <row r="115" spans="1:22" ht="15" customHeight="1">
      <c r="A115" s="118"/>
      <c r="B115" s="124"/>
      <c r="C115" s="138"/>
      <c r="D115" s="118"/>
      <c r="E115" s="6" t="s">
        <v>23</v>
      </c>
      <c r="F115" s="5" t="s">
        <v>45</v>
      </c>
      <c r="G115" s="118"/>
      <c r="H115" s="130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5"/>
      <c r="T115" s="3"/>
      <c r="U115" s="121"/>
      <c r="V115" s="14">
        <v>90.3</v>
      </c>
    </row>
    <row r="116" spans="1:22" ht="15" customHeight="1">
      <c r="A116" s="119"/>
      <c r="B116" s="125"/>
      <c r="C116" s="139"/>
      <c r="D116" s="119"/>
      <c r="E116" s="6" t="s">
        <v>24</v>
      </c>
      <c r="F116" s="5" t="s">
        <v>45</v>
      </c>
      <c r="G116" s="119"/>
      <c r="H116" s="131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5"/>
      <c r="T116" s="3"/>
      <c r="U116" s="122"/>
      <c r="V116" s="14"/>
    </row>
    <row r="117" spans="1:22" ht="15" customHeight="1">
      <c r="A117" s="117">
        <v>37</v>
      </c>
      <c r="B117" s="123" t="s">
        <v>427</v>
      </c>
      <c r="C117" s="137" t="s">
        <v>429</v>
      </c>
      <c r="D117" s="117" t="s">
        <v>19</v>
      </c>
      <c r="E117" s="6" t="s">
        <v>20</v>
      </c>
      <c r="F117" s="5" t="s">
        <v>75</v>
      </c>
      <c r="G117" s="117">
        <v>1988</v>
      </c>
      <c r="H117" s="129" t="s">
        <v>502</v>
      </c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5"/>
      <c r="T117" s="3"/>
      <c r="U117" s="120" t="s">
        <v>592</v>
      </c>
      <c r="V117" s="14"/>
    </row>
    <row r="118" spans="1:22" ht="15" customHeight="1">
      <c r="A118" s="118"/>
      <c r="B118" s="124"/>
      <c r="C118" s="138"/>
      <c r="D118" s="118"/>
      <c r="E118" s="6" t="s">
        <v>23</v>
      </c>
      <c r="F118" s="5" t="s">
        <v>45</v>
      </c>
      <c r="G118" s="118"/>
      <c r="H118" s="130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5"/>
      <c r="T118" s="3"/>
      <c r="U118" s="121"/>
      <c r="V118" s="14">
        <v>91.3</v>
      </c>
    </row>
    <row r="119" spans="1:22" ht="15" customHeight="1">
      <c r="A119" s="119"/>
      <c r="B119" s="125"/>
      <c r="C119" s="139"/>
      <c r="D119" s="119"/>
      <c r="E119" s="6" t="s">
        <v>24</v>
      </c>
      <c r="F119" s="5" t="s">
        <v>45</v>
      </c>
      <c r="G119" s="119"/>
      <c r="H119" s="131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5"/>
      <c r="T119" s="3"/>
      <c r="U119" s="122"/>
      <c r="V119" s="14"/>
    </row>
    <row r="120" spans="1:22" ht="15" customHeight="1">
      <c r="A120" s="117">
        <v>38</v>
      </c>
      <c r="B120" s="123" t="s">
        <v>399</v>
      </c>
      <c r="C120" s="137" t="s">
        <v>400</v>
      </c>
      <c r="D120" s="117" t="s">
        <v>19</v>
      </c>
      <c r="E120" s="6" t="s">
        <v>20</v>
      </c>
      <c r="F120" s="5" t="s">
        <v>44</v>
      </c>
      <c r="G120" s="117">
        <v>1990</v>
      </c>
      <c r="H120" s="129" t="s">
        <v>578</v>
      </c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5"/>
      <c r="T120" s="3">
        <v>9.4</v>
      </c>
      <c r="U120" s="120" t="s">
        <v>401</v>
      </c>
      <c r="V120" s="14"/>
    </row>
    <row r="121" spans="1:22" ht="15" customHeight="1">
      <c r="A121" s="118"/>
      <c r="B121" s="124"/>
      <c r="C121" s="138"/>
      <c r="D121" s="118"/>
      <c r="E121" s="6" t="s">
        <v>23</v>
      </c>
      <c r="F121" s="5" t="s">
        <v>45</v>
      </c>
      <c r="G121" s="118"/>
      <c r="H121" s="130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5"/>
      <c r="T121" s="3"/>
      <c r="U121" s="121"/>
      <c r="V121" s="14"/>
    </row>
    <row r="122" spans="1:22" ht="15" customHeight="1">
      <c r="A122" s="119"/>
      <c r="B122" s="125"/>
      <c r="C122" s="139"/>
      <c r="D122" s="119"/>
      <c r="E122" s="6" t="s">
        <v>24</v>
      </c>
      <c r="F122" s="5" t="s">
        <v>45</v>
      </c>
      <c r="G122" s="119"/>
      <c r="H122" s="131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5"/>
      <c r="T122" s="3"/>
      <c r="U122" s="122"/>
      <c r="V122" s="14"/>
    </row>
    <row r="123" spans="1:22" ht="15" customHeight="1">
      <c r="A123" s="117">
        <v>39</v>
      </c>
      <c r="B123" s="123" t="s">
        <v>532</v>
      </c>
      <c r="C123" s="126" t="s">
        <v>533</v>
      </c>
      <c r="D123" s="117" t="s">
        <v>19</v>
      </c>
      <c r="E123" s="6" t="s">
        <v>20</v>
      </c>
      <c r="F123" s="5" t="s">
        <v>218</v>
      </c>
      <c r="G123" s="117">
        <v>1989</v>
      </c>
      <c r="H123" s="129" t="s">
        <v>593</v>
      </c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5"/>
      <c r="T123" s="3"/>
      <c r="U123" s="120"/>
      <c r="V123" s="14"/>
    </row>
    <row r="124" spans="1:22" ht="15" customHeight="1">
      <c r="A124" s="118"/>
      <c r="B124" s="124"/>
      <c r="C124" s="127"/>
      <c r="D124" s="118"/>
      <c r="E124" s="6" t="s">
        <v>23</v>
      </c>
      <c r="F124" s="5" t="s">
        <v>45</v>
      </c>
      <c r="G124" s="118"/>
      <c r="H124" s="130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5"/>
      <c r="T124" s="3"/>
      <c r="U124" s="121"/>
      <c r="V124" s="14"/>
    </row>
    <row r="125" spans="1:22" ht="15" customHeight="1">
      <c r="A125" s="119"/>
      <c r="B125" s="125"/>
      <c r="C125" s="128"/>
      <c r="D125" s="119"/>
      <c r="E125" s="6" t="s">
        <v>24</v>
      </c>
      <c r="F125" s="5" t="s">
        <v>45</v>
      </c>
      <c r="G125" s="119"/>
      <c r="H125" s="131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5"/>
      <c r="T125" s="3"/>
      <c r="U125" s="122"/>
      <c r="V125" s="14"/>
    </row>
    <row r="126" spans="1:22" ht="15" customHeight="1">
      <c r="A126" s="117">
        <v>40</v>
      </c>
      <c r="B126" s="123" t="s">
        <v>534</v>
      </c>
      <c r="C126" s="126" t="s">
        <v>535</v>
      </c>
      <c r="D126" s="117" t="s">
        <v>19</v>
      </c>
      <c r="E126" s="6" t="s">
        <v>20</v>
      </c>
      <c r="F126" s="5" t="s">
        <v>218</v>
      </c>
      <c r="G126" s="117">
        <v>1989</v>
      </c>
      <c r="H126" s="129" t="s">
        <v>40</v>
      </c>
      <c r="I126" s="3"/>
      <c r="J126" s="3"/>
      <c r="K126" s="3"/>
      <c r="L126" s="3">
        <v>4.2</v>
      </c>
      <c r="M126" s="3"/>
      <c r="N126" s="3"/>
      <c r="O126" s="3"/>
      <c r="P126" s="3"/>
      <c r="Q126" s="3"/>
      <c r="R126" s="3"/>
      <c r="S126" s="5"/>
      <c r="T126" s="3"/>
      <c r="U126" s="120"/>
      <c r="V126" s="14"/>
    </row>
    <row r="127" spans="1:22" ht="15" customHeight="1">
      <c r="A127" s="118"/>
      <c r="B127" s="124"/>
      <c r="C127" s="127"/>
      <c r="D127" s="118"/>
      <c r="E127" s="6" t="s">
        <v>23</v>
      </c>
      <c r="F127" s="5" t="s">
        <v>45</v>
      </c>
      <c r="G127" s="118"/>
      <c r="H127" s="130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5"/>
      <c r="T127" s="3"/>
      <c r="U127" s="121"/>
      <c r="V127" s="14"/>
    </row>
    <row r="128" spans="1:22" ht="15" customHeight="1">
      <c r="A128" s="119"/>
      <c r="B128" s="125"/>
      <c r="C128" s="128"/>
      <c r="D128" s="119"/>
      <c r="E128" s="6" t="s">
        <v>24</v>
      </c>
      <c r="F128" s="5" t="s">
        <v>45</v>
      </c>
      <c r="G128" s="119"/>
      <c r="H128" s="131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5"/>
      <c r="T128" s="3"/>
      <c r="U128" s="122"/>
      <c r="V128" s="14"/>
    </row>
    <row r="129" spans="1:22" ht="15" customHeight="1">
      <c r="A129" s="117">
        <v>41</v>
      </c>
      <c r="B129" s="123" t="s">
        <v>147</v>
      </c>
      <c r="C129" s="137" t="s">
        <v>148</v>
      </c>
      <c r="D129" s="117" t="s">
        <v>19</v>
      </c>
      <c r="E129" s="6" t="s">
        <v>20</v>
      </c>
      <c r="F129" s="5" t="s">
        <v>75</v>
      </c>
      <c r="G129" s="117">
        <v>1979</v>
      </c>
      <c r="H129" s="129" t="s">
        <v>583</v>
      </c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5"/>
      <c r="T129" s="3"/>
      <c r="U129" s="123" t="s">
        <v>529</v>
      </c>
      <c r="V129" s="14">
        <v>89.3</v>
      </c>
    </row>
    <row r="130" spans="1:22" ht="15" customHeight="1">
      <c r="A130" s="118"/>
      <c r="B130" s="124"/>
      <c r="C130" s="138"/>
      <c r="D130" s="118"/>
      <c r="E130" s="6" t="s">
        <v>23</v>
      </c>
      <c r="F130" s="5" t="s">
        <v>45</v>
      </c>
      <c r="G130" s="118"/>
      <c r="H130" s="130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5"/>
      <c r="T130" s="3"/>
      <c r="U130" s="124"/>
      <c r="V130" s="14" t="s">
        <v>64</v>
      </c>
    </row>
    <row r="131" spans="1:22" ht="15" customHeight="1">
      <c r="A131" s="119"/>
      <c r="B131" s="125"/>
      <c r="C131" s="139"/>
      <c r="D131" s="119"/>
      <c r="E131" s="6" t="s">
        <v>24</v>
      </c>
      <c r="F131" s="5" t="s">
        <v>45</v>
      </c>
      <c r="G131" s="119"/>
      <c r="H131" s="131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5"/>
      <c r="T131" s="3"/>
      <c r="U131" s="125"/>
      <c r="V131" s="14"/>
    </row>
    <row r="132" spans="1:22" ht="15" customHeight="1">
      <c r="A132" s="117">
        <v>42</v>
      </c>
      <c r="B132" s="123" t="s">
        <v>475</v>
      </c>
      <c r="C132" s="137"/>
      <c r="D132" s="117" t="s">
        <v>19</v>
      </c>
      <c r="E132" s="6" t="s">
        <v>20</v>
      </c>
      <c r="F132" s="5" t="s">
        <v>75</v>
      </c>
      <c r="G132" s="117">
        <v>1979</v>
      </c>
      <c r="H132" s="129" t="s">
        <v>501</v>
      </c>
      <c r="I132" s="3"/>
      <c r="J132" s="3"/>
      <c r="K132" s="3"/>
      <c r="L132" s="3">
        <v>89.3</v>
      </c>
      <c r="M132" s="3"/>
      <c r="N132" s="3"/>
      <c r="O132" s="3"/>
      <c r="P132" s="3"/>
      <c r="Q132" s="3"/>
      <c r="R132" s="3"/>
      <c r="S132" s="5"/>
      <c r="T132" s="3"/>
      <c r="U132" s="158" t="s">
        <v>489</v>
      </c>
      <c r="V132" s="14"/>
    </row>
    <row r="133" spans="1:22" ht="15" customHeight="1">
      <c r="A133" s="118"/>
      <c r="B133" s="124"/>
      <c r="C133" s="138"/>
      <c r="D133" s="118"/>
      <c r="E133" s="6" t="s">
        <v>23</v>
      </c>
      <c r="F133" s="5" t="s">
        <v>45</v>
      </c>
      <c r="G133" s="118"/>
      <c r="H133" s="130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5"/>
      <c r="T133" s="3"/>
      <c r="U133" s="159"/>
      <c r="V133" s="14"/>
    </row>
    <row r="134" spans="1:22" ht="15" customHeight="1">
      <c r="A134" s="119"/>
      <c r="B134" s="125"/>
      <c r="C134" s="139"/>
      <c r="D134" s="119"/>
      <c r="E134" s="6" t="s">
        <v>24</v>
      </c>
      <c r="F134" s="5" t="s">
        <v>45</v>
      </c>
      <c r="G134" s="119"/>
      <c r="H134" s="131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5"/>
      <c r="T134" s="3"/>
      <c r="U134" s="160"/>
      <c r="V134" s="14"/>
    </row>
    <row r="135" spans="1:22" ht="15" customHeight="1">
      <c r="A135" s="117">
        <v>43</v>
      </c>
      <c r="B135" s="123" t="s">
        <v>144</v>
      </c>
      <c r="C135" s="126" t="s">
        <v>145</v>
      </c>
      <c r="D135" s="117" t="s">
        <v>19</v>
      </c>
      <c r="E135" s="6" t="s">
        <v>20</v>
      </c>
      <c r="F135" s="5" t="s">
        <v>57</v>
      </c>
      <c r="G135" s="117">
        <v>1979</v>
      </c>
      <c r="H135" s="129" t="s">
        <v>495</v>
      </c>
      <c r="I135" s="3"/>
      <c r="J135" s="3"/>
      <c r="K135" s="3"/>
      <c r="L135" s="3"/>
      <c r="M135" s="3"/>
      <c r="N135" s="3"/>
      <c r="O135" s="3"/>
      <c r="P135" s="3">
        <v>75.2</v>
      </c>
      <c r="Q135" s="3"/>
      <c r="R135" s="3"/>
      <c r="S135" s="5"/>
      <c r="T135" s="3"/>
      <c r="U135" s="120" t="s">
        <v>146</v>
      </c>
      <c r="V135" s="14">
        <v>75.2</v>
      </c>
    </row>
    <row r="136" spans="1:22" ht="15" customHeight="1">
      <c r="A136" s="118"/>
      <c r="B136" s="124"/>
      <c r="C136" s="127"/>
      <c r="D136" s="118"/>
      <c r="E136" s="6" t="s">
        <v>23</v>
      </c>
      <c r="F136" s="5" t="s">
        <v>45</v>
      </c>
      <c r="G136" s="118"/>
      <c r="H136" s="130"/>
      <c r="I136" s="3"/>
      <c r="J136" s="3"/>
      <c r="K136" s="3"/>
      <c r="L136" s="3"/>
      <c r="M136" s="3"/>
      <c r="N136" s="3"/>
      <c r="O136" s="3"/>
      <c r="P136" s="3"/>
      <c r="Q136" s="3"/>
      <c r="R136" s="3" t="s">
        <v>34</v>
      </c>
      <c r="S136" s="5"/>
      <c r="T136" s="3"/>
      <c r="U136" s="121"/>
      <c r="V136" s="14" t="s">
        <v>64</v>
      </c>
    </row>
    <row r="137" spans="1:22" ht="15" customHeight="1">
      <c r="A137" s="119"/>
      <c r="B137" s="125"/>
      <c r="C137" s="128"/>
      <c r="D137" s="119"/>
      <c r="E137" s="6" t="s">
        <v>24</v>
      </c>
      <c r="F137" s="5" t="s">
        <v>45</v>
      </c>
      <c r="G137" s="119"/>
      <c r="H137" s="131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5"/>
      <c r="T137" s="3"/>
      <c r="U137" s="122"/>
      <c r="V137" s="14"/>
    </row>
    <row r="138" spans="1:22" ht="15" customHeight="1">
      <c r="A138" s="117">
        <v>44</v>
      </c>
      <c r="B138" s="123" t="s">
        <v>144</v>
      </c>
      <c r="C138" s="132"/>
      <c r="D138" s="117" t="s">
        <v>19</v>
      </c>
      <c r="E138" s="6" t="s">
        <v>20</v>
      </c>
      <c r="F138" s="5" t="s">
        <v>57</v>
      </c>
      <c r="G138" s="117">
        <v>1979</v>
      </c>
      <c r="H138" s="129" t="s">
        <v>577</v>
      </c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5"/>
      <c r="T138" s="3"/>
      <c r="U138" s="120" t="s">
        <v>474</v>
      </c>
      <c r="V138" s="14"/>
    </row>
    <row r="139" spans="1:22" ht="15" customHeight="1">
      <c r="A139" s="118"/>
      <c r="B139" s="124"/>
      <c r="C139" s="133"/>
      <c r="D139" s="118"/>
      <c r="E139" s="6" t="s">
        <v>23</v>
      </c>
      <c r="F139" s="5" t="s">
        <v>45</v>
      </c>
      <c r="G139" s="118"/>
      <c r="H139" s="130"/>
      <c r="I139" s="3"/>
      <c r="J139" s="3"/>
      <c r="K139" s="3"/>
      <c r="L139" s="3"/>
      <c r="M139" s="3"/>
      <c r="N139" s="3"/>
      <c r="O139" s="3"/>
      <c r="P139" s="3"/>
      <c r="Q139" s="3"/>
      <c r="R139" s="3" t="s">
        <v>34</v>
      </c>
      <c r="S139" s="5"/>
      <c r="T139" s="3"/>
      <c r="U139" s="121"/>
      <c r="V139" s="14"/>
    </row>
    <row r="140" spans="1:22" ht="15" customHeight="1">
      <c r="A140" s="119"/>
      <c r="B140" s="125"/>
      <c r="C140" s="134"/>
      <c r="D140" s="119"/>
      <c r="E140" s="6" t="s">
        <v>24</v>
      </c>
      <c r="F140" s="5" t="s">
        <v>45</v>
      </c>
      <c r="G140" s="119"/>
      <c r="H140" s="131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5"/>
      <c r="T140" s="3"/>
      <c r="U140" s="122"/>
      <c r="V140" s="14"/>
    </row>
    <row r="141" spans="1:22" ht="15" customHeight="1">
      <c r="A141" s="117">
        <v>45</v>
      </c>
      <c r="B141" s="123" t="s">
        <v>553</v>
      </c>
      <c r="C141" s="137" t="s">
        <v>430</v>
      </c>
      <c r="D141" s="117" t="s">
        <v>19</v>
      </c>
      <c r="E141" s="6" t="s">
        <v>20</v>
      </c>
      <c r="F141" s="5" t="s">
        <v>75</v>
      </c>
      <c r="G141" s="117">
        <v>1981</v>
      </c>
      <c r="H141" s="129" t="s">
        <v>499</v>
      </c>
      <c r="I141" s="3"/>
      <c r="J141" s="3"/>
      <c r="K141" s="3"/>
      <c r="L141" s="3"/>
      <c r="M141" s="3"/>
      <c r="N141" s="3"/>
      <c r="O141" s="3">
        <v>89.3</v>
      </c>
      <c r="P141" s="3"/>
      <c r="Q141" s="3"/>
      <c r="R141" s="3"/>
      <c r="S141" s="5"/>
      <c r="T141" s="3"/>
      <c r="U141" s="120" t="s">
        <v>418</v>
      </c>
      <c r="V141" s="14">
        <v>89.3</v>
      </c>
    </row>
    <row r="142" spans="1:22" ht="15.75" customHeight="1">
      <c r="A142" s="118"/>
      <c r="B142" s="124"/>
      <c r="C142" s="138"/>
      <c r="D142" s="118"/>
      <c r="E142" s="6" t="s">
        <v>23</v>
      </c>
      <c r="F142" s="5" t="s">
        <v>45</v>
      </c>
      <c r="G142" s="118"/>
      <c r="H142" s="130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5"/>
      <c r="T142" s="3"/>
      <c r="U142" s="121"/>
      <c r="V142" s="14">
        <v>92.3</v>
      </c>
    </row>
    <row r="143" spans="1:22" ht="16.5" customHeight="1">
      <c r="A143" s="119"/>
      <c r="B143" s="125"/>
      <c r="C143" s="139"/>
      <c r="D143" s="119"/>
      <c r="E143" s="6" t="s">
        <v>24</v>
      </c>
      <c r="F143" s="5" t="s">
        <v>45</v>
      </c>
      <c r="G143" s="119"/>
      <c r="H143" s="131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5"/>
      <c r="T143" s="3"/>
      <c r="U143" s="122"/>
      <c r="V143" s="14"/>
    </row>
    <row r="144" spans="1:22" ht="16.5" customHeight="1">
      <c r="A144" s="117">
        <v>46</v>
      </c>
      <c r="B144" s="123" t="s">
        <v>416</v>
      </c>
      <c r="C144" s="137" t="s">
        <v>417</v>
      </c>
      <c r="D144" s="117" t="s">
        <v>19</v>
      </c>
      <c r="E144" s="6" t="s">
        <v>20</v>
      </c>
      <c r="F144" s="5" t="s">
        <v>44</v>
      </c>
      <c r="G144" s="117">
        <v>1981</v>
      </c>
      <c r="H144" s="129" t="s">
        <v>578</v>
      </c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5"/>
      <c r="T144" s="3">
        <v>9.4</v>
      </c>
      <c r="U144" s="120" t="s">
        <v>418</v>
      </c>
      <c r="V144" s="14">
        <v>9.4</v>
      </c>
    </row>
    <row r="145" spans="1:22" ht="17.25" customHeight="1">
      <c r="A145" s="118"/>
      <c r="B145" s="124"/>
      <c r="C145" s="138"/>
      <c r="D145" s="118"/>
      <c r="E145" s="6" t="s">
        <v>23</v>
      </c>
      <c r="F145" s="5" t="s">
        <v>45</v>
      </c>
      <c r="G145" s="118"/>
      <c r="H145" s="130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5"/>
      <c r="T145" s="3"/>
      <c r="U145" s="121"/>
      <c r="V145" s="14"/>
    </row>
    <row r="146" spans="1:22" ht="15.75" customHeight="1">
      <c r="A146" s="119"/>
      <c r="B146" s="125"/>
      <c r="C146" s="139"/>
      <c r="D146" s="119"/>
      <c r="E146" s="6" t="s">
        <v>24</v>
      </c>
      <c r="F146" s="5" t="s">
        <v>45</v>
      </c>
      <c r="G146" s="119"/>
      <c r="H146" s="131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5"/>
      <c r="T146" s="3"/>
      <c r="U146" s="122"/>
      <c r="V146" s="14"/>
    </row>
    <row r="147" spans="1:24" ht="15" customHeight="1">
      <c r="A147" s="117">
        <v>47</v>
      </c>
      <c r="B147" s="123" t="s">
        <v>544</v>
      </c>
      <c r="C147" s="126" t="s">
        <v>519</v>
      </c>
      <c r="D147" s="117" t="s">
        <v>19</v>
      </c>
      <c r="E147" s="6" t="s">
        <v>20</v>
      </c>
      <c r="F147" s="5" t="s">
        <v>75</v>
      </c>
      <c r="G147" s="117">
        <v>1976</v>
      </c>
      <c r="H147" s="129" t="s">
        <v>581</v>
      </c>
      <c r="I147" s="3"/>
      <c r="J147" s="3"/>
      <c r="K147" s="3"/>
      <c r="L147" s="3"/>
      <c r="M147" s="3">
        <v>89.3</v>
      </c>
      <c r="N147" s="3"/>
      <c r="O147" s="3"/>
      <c r="P147" s="3"/>
      <c r="Q147" s="3"/>
      <c r="R147" s="3"/>
      <c r="S147" s="5"/>
      <c r="T147" s="3"/>
      <c r="U147" s="120" t="s">
        <v>477</v>
      </c>
      <c r="V147" s="14"/>
      <c r="W147" s="10"/>
      <c r="X147" s="10"/>
    </row>
    <row r="148" spans="1:24" ht="15" customHeight="1">
      <c r="A148" s="118"/>
      <c r="B148" s="124"/>
      <c r="C148" s="135"/>
      <c r="D148" s="118"/>
      <c r="E148" s="6" t="s">
        <v>23</v>
      </c>
      <c r="F148" s="5" t="s">
        <v>45</v>
      </c>
      <c r="G148" s="118"/>
      <c r="H148" s="130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5"/>
      <c r="T148" s="3"/>
      <c r="U148" s="121"/>
      <c r="V148" s="14"/>
      <c r="W148" s="10"/>
      <c r="X148" s="10"/>
    </row>
    <row r="149" spans="1:24" ht="15" customHeight="1">
      <c r="A149" s="119"/>
      <c r="B149" s="125"/>
      <c r="C149" s="136"/>
      <c r="D149" s="119"/>
      <c r="E149" s="6" t="s">
        <v>24</v>
      </c>
      <c r="F149" s="5" t="s">
        <v>45</v>
      </c>
      <c r="G149" s="119"/>
      <c r="H149" s="131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5"/>
      <c r="T149" s="3"/>
      <c r="U149" s="122"/>
      <c r="V149" s="14"/>
      <c r="W149" s="10"/>
      <c r="X149" s="10"/>
    </row>
    <row r="150" spans="1:24" ht="15" customHeight="1">
      <c r="A150" s="117">
        <v>48</v>
      </c>
      <c r="B150" s="123" t="s">
        <v>544</v>
      </c>
      <c r="C150" s="132"/>
      <c r="D150" s="117" t="s">
        <v>19</v>
      </c>
      <c r="E150" s="6" t="s">
        <v>20</v>
      </c>
      <c r="F150" s="5" t="s">
        <v>75</v>
      </c>
      <c r="G150" s="117">
        <v>1976</v>
      </c>
      <c r="H150" s="129" t="s">
        <v>500</v>
      </c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5"/>
      <c r="T150" s="3"/>
      <c r="U150" s="120" t="s">
        <v>478</v>
      </c>
      <c r="V150" s="14"/>
      <c r="W150" s="10"/>
      <c r="X150" s="10"/>
    </row>
    <row r="151" spans="1:24" ht="15" customHeight="1">
      <c r="A151" s="118"/>
      <c r="B151" s="124"/>
      <c r="C151" s="133"/>
      <c r="D151" s="118"/>
      <c r="E151" s="6" t="s">
        <v>23</v>
      </c>
      <c r="F151" s="5" t="s">
        <v>45</v>
      </c>
      <c r="G151" s="118"/>
      <c r="H151" s="130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5"/>
      <c r="T151" s="3"/>
      <c r="U151" s="121"/>
      <c r="V151" s="14"/>
      <c r="W151" s="10"/>
      <c r="X151" s="10"/>
    </row>
    <row r="152" spans="1:24" ht="15" customHeight="1">
      <c r="A152" s="119"/>
      <c r="B152" s="125"/>
      <c r="C152" s="134"/>
      <c r="D152" s="119"/>
      <c r="E152" s="6" t="s">
        <v>24</v>
      </c>
      <c r="F152" s="5" t="s">
        <v>45</v>
      </c>
      <c r="G152" s="119"/>
      <c r="H152" s="131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5"/>
      <c r="T152" s="3"/>
      <c r="U152" s="122"/>
      <c r="V152" s="14"/>
      <c r="W152" s="10"/>
      <c r="X152" s="10"/>
    </row>
    <row r="153" spans="1:24" ht="15" customHeight="1">
      <c r="A153" s="117">
        <v>49</v>
      </c>
      <c r="B153" s="123" t="s">
        <v>545</v>
      </c>
      <c r="C153" s="126" t="s">
        <v>520</v>
      </c>
      <c r="D153" s="117" t="s">
        <v>19</v>
      </c>
      <c r="E153" s="6" t="s">
        <v>20</v>
      </c>
      <c r="F153" s="5" t="s">
        <v>75</v>
      </c>
      <c r="G153" s="117">
        <v>1974</v>
      </c>
      <c r="H153" s="129" t="s">
        <v>495</v>
      </c>
      <c r="I153" s="3"/>
      <c r="J153" s="3"/>
      <c r="K153" s="3"/>
      <c r="L153" s="3"/>
      <c r="M153" s="3"/>
      <c r="N153" s="3"/>
      <c r="O153" s="3"/>
      <c r="P153" s="3">
        <v>89.3</v>
      </c>
      <c r="Q153" s="3"/>
      <c r="R153" s="3"/>
      <c r="S153" s="5"/>
      <c r="T153" s="3"/>
      <c r="U153" s="120" t="s">
        <v>479</v>
      </c>
      <c r="V153" s="14"/>
      <c r="X153" s="10"/>
    </row>
    <row r="154" spans="1:24" ht="15" customHeight="1">
      <c r="A154" s="118"/>
      <c r="B154" s="124"/>
      <c r="C154" s="127"/>
      <c r="D154" s="118"/>
      <c r="E154" s="6" t="s">
        <v>23</v>
      </c>
      <c r="F154" s="5" t="s">
        <v>45</v>
      </c>
      <c r="G154" s="118"/>
      <c r="H154" s="130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5"/>
      <c r="T154" s="3"/>
      <c r="U154" s="121"/>
      <c r="V154" s="14">
        <v>89.3</v>
      </c>
      <c r="X154" s="10"/>
    </row>
    <row r="155" spans="1:24" ht="15" customHeight="1">
      <c r="A155" s="119"/>
      <c r="B155" s="125"/>
      <c r="C155" s="128"/>
      <c r="D155" s="119"/>
      <c r="E155" s="6" t="s">
        <v>24</v>
      </c>
      <c r="F155" s="5" t="s">
        <v>45</v>
      </c>
      <c r="G155" s="119"/>
      <c r="H155" s="131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5"/>
      <c r="T155" s="3"/>
      <c r="U155" s="122"/>
      <c r="V155" s="14"/>
      <c r="X155" s="10"/>
    </row>
    <row r="156" spans="1:24" ht="15" customHeight="1">
      <c r="A156" s="117">
        <v>50</v>
      </c>
      <c r="B156" s="123" t="s">
        <v>545</v>
      </c>
      <c r="C156" s="132"/>
      <c r="D156" s="117" t="s">
        <v>19</v>
      </c>
      <c r="E156" s="6" t="s">
        <v>20</v>
      </c>
      <c r="F156" s="5" t="s">
        <v>75</v>
      </c>
      <c r="G156" s="117">
        <v>1974</v>
      </c>
      <c r="H156" s="129" t="s">
        <v>577</v>
      </c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5"/>
      <c r="T156" s="3"/>
      <c r="U156" s="120" t="s">
        <v>480</v>
      </c>
      <c r="V156" s="14"/>
      <c r="X156" s="10"/>
    </row>
    <row r="157" spans="1:24" ht="15" customHeight="1">
      <c r="A157" s="118"/>
      <c r="B157" s="124"/>
      <c r="C157" s="133"/>
      <c r="D157" s="118"/>
      <c r="E157" s="6" t="s">
        <v>23</v>
      </c>
      <c r="F157" s="5" t="s">
        <v>45</v>
      </c>
      <c r="G157" s="118"/>
      <c r="H157" s="130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5"/>
      <c r="T157" s="3"/>
      <c r="U157" s="121"/>
      <c r="V157" s="14"/>
      <c r="X157" s="10"/>
    </row>
    <row r="158" spans="1:24" ht="15" customHeight="1">
      <c r="A158" s="119"/>
      <c r="B158" s="125"/>
      <c r="C158" s="134"/>
      <c r="D158" s="119"/>
      <c r="E158" s="6" t="s">
        <v>24</v>
      </c>
      <c r="F158" s="5" t="s">
        <v>45</v>
      </c>
      <c r="G158" s="119"/>
      <c r="H158" s="131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5"/>
      <c r="T158" s="3"/>
      <c r="U158" s="122"/>
      <c r="V158" s="14"/>
      <c r="X158" s="10"/>
    </row>
    <row r="159" spans="1:24" ht="15" customHeight="1">
      <c r="A159" s="117">
        <v>51</v>
      </c>
      <c r="B159" s="123" t="s">
        <v>508</v>
      </c>
      <c r="C159" s="137" t="s">
        <v>119</v>
      </c>
      <c r="D159" s="117" t="s">
        <v>19</v>
      </c>
      <c r="E159" s="6" t="s">
        <v>20</v>
      </c>
      <c r="F159" s="5" t="s">
        <v>44</v>
      </c>
      <c r="G159" s="117">
        <v>1980</v>
      </c>
      <c r="H159" s="129" t="s">
        <v>578</v>
      </c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5"/>
      <c r="T159" s="3">
        <v>9.4</v>
      </c>
      <c r="U159" s="120" t="s">
        <v>120</v>
      </c>
      <c r="V159" s="14"/>
      <c r="X159" s="10"/>
    </row>
    <row r="160" spans="1:24" ht="15" customHeight="1">
      <c r="A160" s="118"/>
      <c r="B160" s="124"/>
      <c r="C160" s="138"/>
      <c r="D160" s="118"/>
      <c r="E160" s="6" t="s">
        <v>23</v>
      </c>
      <c r="F160" s="5" t="s">
        <v>45</v>
      </c>
      <c r="G160" s="118"/>
      <c r="H160" s="130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5"/>
      <c r="T160" s="3"/>
      <c r="U160" s="121"/>
      <c r="V160" s="14" t="s">
        <v>96</v>
      </c>
      <c r="X160" s="10"/>
    </row>
    <row r="161" spans="1:24" ht="15" customHeight="1">
      <c r="A161" s="119"/>
      <c r="B161" s="125"/>
      <c r="C161" s="139"/>
      <c r="D161" s="119"/>
      <c r="E161" s="6" t="s">
        <v>24</v>
      </c>
      <c r="F161" s="5" t="s">
        <v>45</v>
      </c>
      <c r="G161" s="119"/>
      <c r="H161" s="131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5"/>
      <c r="T161" s="3"/>
      <c r="U161" s="122"/>
      <c r="V161" s="14"/>
      <c r="X161" s="10"/>
    </row>
    <row r="162" spans="1:24" ht="15" customHeight="1">
      <c r="A162" s="117">
        <v>52</v>
      </c>
      <c r="B162" s="123" t="s">
        <v>546</v>
      </c>
      <c r="C162" s="126" t="s">
        <v>521</v>
      </c>
      <c r="D162" s="117" t="s">
        <v>19</v>
      </c>
      <c r="E162" s="6" t="s">
        <v>20</v>
      </c>
      <c r="F162" s="5" t="s">
        <v>75</v>
      </c>
      <c r="G162" s="117">
        <v>1974</v>
      </c>
      <c r="H162" s="129" t="s">
        <v>495</v>
      </c>
      <c r="I162" s="3"/>
      <c r="J162" s="3"/>
      <c r="K162" s="3"/>
      <c r="L162" s="3"/>
      <c r="M162" s="3"/>
      <c r="N162" s="3"/>
      <c r="O162" s="3"/>
      <c r="P162" s="3">
        <v>89.3</v>
      </c>
      <c r="Q162" s="3"/>
      <c r="R162" s="3"/>
      <c r="S162" s="5"/>
      <c r="T162" s="3"/>
      <c r="U162" s="120" t="s">
        <v>481</v>
      </c>
      <c r="V162" s="14"/>
      <c r="X162" s="10"/>
    </row>
    <row r="163" spans="1:24" ht="15" customHeight="1">
      <c r="A163" s="118"/>
      <c r="B163" s="124"/>
      <c r="C163" s="127"/>
      <c r="D163" s="118"/>
      <c r="E163" s="6" t="s">
        <v>23</v>
      </c>
      <c r="F163" s="5" t="s">
        <v>45</v>
      </c>
      <c r="G163" s="118"/>
      <c r="H163" s="130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5"/>
      <c r="T163" s="3"/>
      <c r="U163" s="121"/>
      <c r="V163" s="14">
        <v>90.6</v>
      </c>
      <c r="X163" s="10"/>
    </row>
    <row r="164" spans="1:24" ht="15" customHeight="1">
      <c r="A164" s="119"/>
      <c r="B164" s="125"/>
      <c r="C164" s="128"/>
      <c r="D164" s="119"/>
      <c r="E164" s="6" t="s">
        <v>24</v>
      </c>
      <c r="F164" s="5" t="s">
        <v>45</v>
      </c>
      <c r="G164" s="119"/>
      <c r="H164" s="131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5"/>
      <c r="T164" s="3"/>
      <c r="U164" s="122"/>
      <c r="V164" s="14"/>
      <c r="X164" s="10"/>
    </row>
    <row r="165" spans="1:24" ht="15" customHeight="1">
      <c r="A165" s="117">
        <v>53</v>
      </c>
      <c r="B165" s="123" t="s">
        <v>547</v>
      </c>
      <c r="C165" s="106"/>
      <c r="D165" s="117" t="s">
        <v>19</v>
      </c>
      <c r="E165" s="6" t="s">
        <v>20</v>
      </c>
      <c r="F165" s="5" t="s">
        <v>75</v>
      </c>
      <c r="G165" s="117">
        <v>1974</v>
      </c>
      <c r="H165" s="129" t="s">
        <v>577</v>
      </c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5"/>
      <c r="T165" s="3"/>
      <c r="U165" s="120" t="s">
        <v>482</v>
      </c>
      <c r="V165" s="14"/>
      <c r="X165" s="10"/>
    </row>
    <row r="166" spans="1:24" ht="15" customHeight="1">
      <c r="A166" s="118"/>
      <c r="B166" s="124"/>
      <c r="C166" s="106"/>
      <c r="D166" s="118"/>
      <c r="E166" s="6" t="s">
        <v>23</v>
      </c>
      <c r="F166" s="5" t="s">
        <v>45</v>
      </c>
      <c r="G166" s="118"/>
      <c r="H166" s="130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5"/>
      <c r="T166" s="3"/>
      <c r="U166" s="121"/>
      <c r="V166" s="14"/>
      <c r="X166" s="10"/>
    </row>
    <row r="167" spans="1:24" ht="15" customHeight="1">
      <c r="A167" s="119"/>
      <c r="B167" s="125"/>
      <c r="C167" s="106"/>
      <c r="D167" s="119"/>
      <c r="E167" s="6" t="s">
        <v>24</v>
      </c>
      <c r="F167" s="5" t="s">
        <v>45</v>
      </c>
      <c r="G167" s="119"/>
      <c r="H167" s="131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5"/>
      <c r="T167" s="3"/>
      <c r="U167" s="122"/>
      <c r="V167" s="14"/>
      <c r="X167" s="10"/>
    </row>
    <row r="168" spans="1:22" ht="15" customHeight="1">
      <c r="A168" s="117">
        <v>54</v>
      </c>
      <c r="B168" s="123" t="s">
        <v>507</v>
      </c>
      <c r="C168" s="137" t="s">
        <v>117</v>
      </c>
      <c r="D168" s="117" t="s">
        <v>19</v>
      </c>
      <c r="E168" s="6" t="s">
        <v>20</v>
      </c>
      <c r="F168" s="5" t="s">
        <v>44</v>
      </c>
      <c r="G168" s="117">
        <v>1984</v>
      </c>
      <c r="H168" s="129" t="s">
        <v>578</v>
      </c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5"/>
      <c r="T168" s="3">
        <v>9.4</v>
      </c>
      <c r="U168" s="120" t="s">
        <v>118</v>
      </c>
      <c r="V168" s="14"/>
    </row>
    <row r="169" spans="1:22" ht="15" customHeight="1">
      <c r="A169" s="118"/>
      <c r="B169" s="124"/>
      <c r="C169" s="138"/>
      <c r="D169" s="118"/>
      <c r="E169" s="6" t="s">
        <v>23</v>
      </c>
      <c r="F169" s="5" t="s">
        <v>45</v>
      </c>
      <c r="G169" s="118"/>
      <c r="H169" s="130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5"/>
      <c r="T169" s="3"/>
      <c r="U169" s="121"/>
      <c r="V169" s="14" t="s">
        <v>96</v>
      </c>
    </row>
    <row r="170" spans="1:22" ht="15" customHeight="1">
      <c r="A170" s="119"/>
      <c r="B170" s="125"/>
      <c r="C170" s="139"/>
      <c r="D170" s="119"/>
      <c r="E170" s="6" t="s">
        <v>24</v>
      </c>
      <c r="F170" s="5" t="s">
        <v>45</v>
      </c>
      <c r="G170" s="119"/>
      <c r="H170" s="131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5"/>
      <c r="T170" s="3"/>
      <c r="U170" s="122"/>
      <c r="V170" s="14"/>
    </row>
    <row r="171" spans="1:24" ht="15" customHeight="1">
      <c r="A171" s="117">
        <v>55</v>
      </c>
      <c r="B171" s="123" t="s">
        <v>548</v>
      </c>
      <c r="C171" s="126" t="s">
        <v>522</v>
      </c>
      <c r="D171" s="117" t="s">
        <v>19</v>
      </c>
      <c r="E171" s="6" t="s">
        <v>20</v>
      </c>
      <c r="F171" s="5" t="s">
        <v>75</v>
      </c>
      <c r="G171" s="117">
        <v>1980</v>
      </c>
      <c r="H171" s="129" t="s">
        <v>495</v>
      </c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5"/>
      <c r="T171" s="3"/>
      <c r="U171" s="120" t="s">
        <v>594</v>
      </c>
      <c r="V171" s="14"/>
      <c r="X171" s="10"/>
    </row>
    <row r="172" spans="1:24" ht="15" customHeight="1">
      <c r="A172" s="118"/>
      <c r="B172" s="124"/>
      <c r="C172" s="127"/>
      <c r="D172" s="118"/>
      <c r="E172" s="6" t="s">
        <v>23</v>
      </c>
      <c r="F172" s="5" t="s">
        <v>45</v>
      </c>
      <c r="G172" s="118"/>
      <c r="H172" s="130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5"/>
      <c r="T172" s="3"/>
      <c r="U172" s="121"/>
      <c r="V172" s="14">
        <v>91.3</v>
      </c>
      <c r="W172" t="s">
        <v>549</v>
      </c>
      <c r="X172" s="10"/>
    </row>
    <row r="173" spans="1:24" ht="15" customHeight="1">
      <c r="A173" s="119"/>
      <c r="B173" s="125"/>
      <c r="C173" s="128"/>
      <c r="D173" s="119"/>
      <c r="E173" s="6" t="s">
        <v>24</v>
      </c>
      <c r="F173" s="5" t="s">
        <v>45</v>
      </c>
      <c r="G173" s="119"/>
      <c r="H173" s="131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5"/>
      <c r="T173" s="3"/>
      <c r="U173" s="122"/>
      <c r="V173" s="14"/>
      <c r="X173" s="10"/>
    </row>
    <row r="174" spans="1:22" ht="15" customHeight="1">
      <c r="A174" s="117">
        <v>56</v>
      </c>
      <c r="B174" s="123" t="s">
        <v>509</v>
      </c>
      <c r="C174" s="137" t="s">
        <v>510</v>
      </c>
      <c r="D174" s="117" t="s">
        <v>33</v>
      </c>
      <c r="E174" s="6" t="s">
        <v>20</v>
      </c>
      <c r="F174" s="5" t="s">
        <v>44</v>
      </c>
      <c r="G174" s="117">
        <v>2021</v>
      </c>
      <c r="H174" s="129" t="s">
        <v>40</v>
      </c>
      <c r="I174" s="3"/>
      <c r="J174" s="3"/>
      <c r="K174" s="3"/>
      <c r="L174" s="3"/>
      <c r="M174" s="3"/>
      <c r="N174" s="3"/>
      <c r="O174" s="3"/>
      <c r="P174" s="3"/>
      <c r="Q174" s="3">
        <v>9.4</v>
      </c>
      <c r="R174" s="3"/>
      <c r="S174" s="5"/>
      <c r="T174" s="3"/>
      <c r="U174" s="120" t="s">
        <v>511</v>
      </c>
      <c r="V174" s="14"/>
    </row>
    <row r="175" spans="1:22" ht="15" customHeight="1">
      <c r="A175" s="118"/>
      <c r="B175" s="124"/>
      <c r="C175" s="138"/>
      <c r="D175" s="118"/>
      <c r="E175" s="6" t="s">
        <v>23</v>
      </c>
      <c r="F175" s="5" t="s">
        <v>45</v>
      </c>
      <c r="G175" s="118"/>
      <c r="H175" s="130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5"/>
      <c r="T175" s="3"/>
      <c r="U175" s="121"/>
      <c r="V175" s="14" t="s">
        <v>560</v>
      </c>
    </row>
    <row r="176" spans="1:22" ht="15" customHeight="1">
      <c r="A176" s="119"/>
      <c r="B176" s="125"/>
      <c r="C176" s="139"/>
      <c r="D176" s="119"/>
      <c r="E176" s="6" t="s">
        <v>24</v>
      </c>
      <c r="F176" s="5" t="s">
        <v>45</v>
      </c>
      <c r="G176" s="119"/>
      <c r="H176" s="131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5"/>
      <c r="T176" s="3"/>
      <c r="U176" s="122"/>
      <c r="V176" s="14"/>
    </row>
    <row r="177" spans="1:24" ht="15" customHeight="1">
      <c r="A177" s="117">
        <v>57</v>
      </c>
      <c r="B177" s="123" t="s">
        <v>550</v>
      </c>
      <c r="C177" s="126" t="s">
        <v>523</v>
      </c>
      <c r="D177" s="117" t="s">
        <v>19</v>
      </c>
      <c r="E177" s="6" t="s">
        <v>20</v>
      </c>
      <c r="F177" s="5" t="s">
        <v>75</v>
      </c>
      <c r="G177" s="117">
        <v>1980</v>
      </c>
      <c r="H177" s="129" t="s">
        <v>495</v>
      </c>
      <c r="I177" s="3"/>
      <c r="J177" s="3"/>
      <c r="K177" s="3"/>
      <c r="L177" s="3"/>
      <c r="M177" s="3"/>
      <c r="N177" s="3"/>
      <c r="O177" s="3"/>
      <c r="P177" s="3">
        <v>89.3</v>
      </c>
      <c r="Q177" s="3"/>
      <c r="R177" s="3"/>
      <c r="S177" s="5"/>
      <c r="T177" s="3"/>
      <c r="U177" s="120" t="s">
        <v>483</v>
      </c>
      <c r="V177" s="14"/>
      <c r="X177" s="10"/>
    </row>
    <row r="178" spans="1:24" ht="15" customHeight="1">
      <c r="A178" s="118"/>
      <c r="B178" s="124"/>
      <c r="C178" s="127"/>
      <c r="D178" s="118"/>
      <c r="E178" s="6" t="s">
        <v>23</v>
      </c>
      <c r="F178" s="5" t="s">
        <v>45</v>
      </c>
      <c r="G178" s="118"/>
      <c r="H178" s="130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5"/>
      <c r="T178" s="3"/>
      <c r="U178" s="121"/>
      <c r="V178" s="14">
        <v>92.3</v>
      </c>
      <c r="X178" s="10"/>
    </row>
    <row r="179" spans="1:24" ht="15" customHeight="1">
      <c r="A179" s="119"/>
      <c r="B179" s="125"/>
      <c r="C179" s="128"/>
      <c r="D179" s="119"/>
      <c r="E179" s="6" t="s">
        <v>24</v>
      </c>
      <c r="F179" s="5" t="s">
        <v>45</v>
      </c>
      <c r="G179" s="119"/>
      <c r="H179" s="131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5"/>
      <c r="T179" s="3"/>
      <c r="U179" s="122"/>
      <c r="V179" s="14"/>
      <c r="X179" s="10"/>
    </row>
    <row r="180" spans="1:24" ht="15" customHeight="1">
      <c r="A180" s="117">
        <v>58</v>
      </c>
      <c r="B180" s="123" t="s">
        <v>551</v>
      </c>
      <c r="C180" s="106"/>
      <c r="D180" s="117" t="s">
        <v>19</v>
      </c>
      <c r="E180" s="6" t="s">
        <v>20</v>
      </c>
      <c r="F180" s="5" t="s">
        <v>75</v>
      </c>
      <c r="G180" s="117">
        <v>1980</v>
      </c>
      <c r="H180" s="129" t="s">
        <v>577</v>
      </c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5"/>
      <c r="T180" s="3"/>
      <c r="U180" s="120" t="s">
        <v>484</v>
      </c>
      <c r="V180" s="14"/>
      <c r="X180" s="10"/>
    </row>
    <row r="181" spans="1:24" ht="15" customHeight="1">
      <c r="A181" s="118"/>
      <c r="B181" s="124"/>
      <c r="C181" s="106"/>
      <c r="D181" s="118"/>
      <c r="E181" s="6" t="s">
        <v>23</v>
      </c>
      <c r="F181" s="5" t="s">
        <v>45</v>
      </c>
      <c r="G181" s="118"/>
      <c r="H181" s="130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5"/>
      <c r="T181" s="3"/>
      <c r="U181" s="121"/>
      <c r="V181" s="14"/>
      <c r="X181" s="10"/>
    </row>
    <row r="182" spans="1:24" ht="15" customHeight="1">
      <c r="A182" s="119"/>
      <c r="B182" s="125"/>
      <c r="C182" s="106"/>
      <c r="D182" s="119"/>
      <c r="E182" s="6" t="s">
        <v>24</v>
      </c>
      <c r="F182" s="5" t="s">
        <v>45</v>
      </c>
      <c r="G182" s="119"/>
      <c r="H182" s="131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5"/>
      <c r="T182" s="3"/>
      <c r="U182" s="122"/>
      <c r="V182" s="14"/>
      <c r="X182" s="10"/>
    </row>
    <row r="183" spans="1:24" ht="15" customHeight="1">
      <c r="A183" s="117">
        <v>59</v>
      </c>
      <c r="B183" s="123" t="s">
        <v>552</v>
      </c>
      <c r="C183" s="126" t="s">
        <v>524</v>
      </c>
      <c r="D183" s="117" t="s">
        <v>19</v>
      </c>
      <c r="E183" s="6" t="s">
        <v>20</v>
      </c>
      <c r="F183" s="5" t="s">
        <v>75</v>
      </c>
      <c r="G183" s="117">
        <v>1980</v>
      </c>
      <c r="H183" s="129" t="s">
        <v>581</v>
      </c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5"/>
      <c r="T183" s="3"/>
      <c r="U183" s="120" t="s">
        <v>525</v>
      </c>
      <c r="V183" s="3">
        <v>89.3</v>
      </c>
      <c r="X183" s="10"/>
    </row>
    <row r="184" spans="1:24" ht="15" customHeight="1">
      <c r="A184" s="118"/>
      <c r="B184" s="124"/>
      <c r="C184" s="127"/>
      <c r="D184" s="118"/>
      <c r="E184" s="6" t="s">
        <v>23</v>
      </c>
      <c r="F184" s="5" t="s">
        <v>45</v>
      </c>
      <c r="G184" s="118"/>
      <c r="H184" s="130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5"/>
      <c r="T184" s="3"/>
      <c r="U184" s="121"/>
      <c r="V184" s="14">
        <v>93.3</v>
      </c>
      <c r="X184" s="10"/>
    </row>
    <row r="185" spans="1:24" ht="15" customHeight="1">
      <c r="A185" s="119"/>
      <c r="B185" s="125"/>
      <c r="C185" s="128"/>
      <c r="D185" s="119"/>
      <c r="E185" s="6" t="s">
        <v>24</v>
      </c>
      <c r="F185" s="5" t="s">
        <v>45</v>
      </c>
      <c r="G185" s="119"/>
      <c r="H185" s="131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5"/>
      <c r="T185" s="3"/>
      <c r="U185" s="122"/>
      <c r="V185" s="14"/>
      <c r="X185" s="10"/>
    </row>
    <row r="186" spans="1:24" ht="15" customHeight="1">
      <c r="A186" s="117">
        <v>60</v>
      </c>
      <c r="B186" s="123" t="s">
        <v>121</v>
      </c>
      <c r="C186" s="137" t="s">
        <v>122</v>
      </c>
      <c r="D186" s="117" t="s">
        <v>19</v>
      </c>
      <c r="E186" s="6" t="s">
        <v>20</v>
      </c>
      <c r="F186" s="5" t="s">
        <v>44</v>
      </c>
      <c r="G186" s="117">
        <v>1981</v>
      </c>
      <c r="H186" s="129" t="s">
        <v>578</v>
      </c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5"/>
      <c r="T186" s="3">
        <v>9.4</v>
      </c>
      <c r="U186" s="120" t="s">
        <v>492</v>
      </c>
      <c r="V186" s="14"/>
      <c r="X186" s="10"/>
    </row>
    <row r="187" spans="1:24" ht="15" customHeight="1">
      <c r="A187" s="118"/>
      <c r="B187" s="124"/>
      <c r="C187" s="138"/>
      <c r="D187" s="118"/>
      <c r="E187" s="6" t="s">
        <v>23</v>
      </c>
      <c r="F187" s="5" t="s">
        <v>45</v>
      </c>
      <c r="G187" s="118"/>
      <c r="H187" s="130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5"/>
      <c r="T187" s="3"/>
      <c r="U187" s="121"/>
      <c r="V187" s="14" t="s">
        <v>96</v>
      </c>
      <c r="X187" s="10"/>
    </row>
    <row r="188" spans="1:24" ht="15" customHeight="1">
      <c r="A188" s="119"/>
      <c r="B188" s="125"/>
      <c r="C188" s="139"/>
      <c r="D188" s="119"/>
      <c r="E188" s="6" t="s">
        <v>24</v>
      </c>
      <c r="F188" s="5" t="s">
        <v>45</v>
      </c>
      <c r="G188" s="119"/>
      <c r="H188" s="131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5"/>
      <c r="T188" s="3"/>
      <c r="U188" s="122"/>
      <c r="V188" s="14"/>
      <c r="X188" s="10"/>
    </row>
    <row r="189" spans="1:22" ht="15" customHeight="1">
      <c r="A189" s="117">
        <v>61</v>
      </c>
      <c r="B189" s="120" t="s">
        <v>566</v>
      </c>
      <c r="C189" s="132"/>
      <c r="D189" s="117" t="s">
        <v>19</v>
      </c>
      <c r="E189" s="6" t="s">
        <v>20</v>
      </c>
      <c r="F189" s="5" t="s">
        <v>57</v>
      </c>
      <c r="G189" s="117"/>
      <c r="H189" s="129" t="s">
        <v>499</v>
      </c>
      <c r="I189" s="3"/>
      <c r="J189" s="3"/>
      <c r="K189" s="3"/>
      <c r="L189" s="3"/>
      <c r="M189" s="3"/>
      <c r="N189" s="3"/>
      <c r="O189" s="3">
        <v>76.8</v>
      </c>
      <c r="P189" s="3"/>
      <c r="Q189" s="3"/>
      <c r="R189" s="3"/>
      <c r="S189" s="5"/>
      <c r="T189" s="3"/>
      <c r="U189" s="120" t="s">
        <v>446</v>
      </c>
      <c r="V189" s="14">
        <v>76.8</v>
      </c>
    </row>
    <row r="190" spans="1:22" ht="15" customHeight="1">
      <c r="A190" s="118"/>
      <c r="B190" s="121"/>
      <c r="C190" s="133"/>
      <c r="D190" s="118"/>
      <c r="E190" s="6" t="s">
        <v>23</v>
      </c>
      <c r="F190" s="5" t="s">
        <v>45</v>
      </c>
      <c r="G190" s="118"/>
      <c r="H190" s="130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5"/>
      <c r="T190" s="3"/>
      <c r="U190" s="121"/>
      <c r="V190" s="14" t="s">
        <v>457</v>
      </c>
    </row>
    <row r="191" spans="1:22" ht="15" customHeight="1">
      <c r="A191" s="119"/>
      <c r="B191" s="122"/>
      <c r="C191" s="134"/>
      <c r="D191" s="119"/>
      <c r="E191" s="6" t="s">
        <v>24</v>
      </c>
      <c r="F191" s="5" t="s">
        <v>45</v>
      </c>
      <c r="G191" s="119"/>
      <c r="H191" s="131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5"/>
      <c r="T191" s="3"/>
      <c r="U191" s="122"/>
      <c r="V191" s="14"/>
    </row>
    <row r="192" spans="1:23" ht="15" customHeight="1">
      <c r="A192" s="117">
        <v>62</v>
      </c>
      <c r="B192" s="123" t="s">
        <v>490</v>
      </c>
      <c r="C192" s="137" t="s">
        <v>149</v>
      </c>
      <c r="D192" s="117" t="s">
        <v>19</v>
      </c>
      <c r="E192" s="6" t="s">
        <v>20</v>
      </c>
      <c r="F192" s="5" t="s">
        <v>75</v>
      </c>
      <c r="G192" s="117">
        <v>1972</v>
      </c>
      <c r="H192" s="129" t="s">
        <v>582</v>
      </c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5"/>
      <c r="T192" s="3"/>
      <c r="U192" s="120" t="s">
        <v>460</v>
      </c>
      <c r="V192" s="3">
        <v>89.3</v>
      </c>
      <c r="W192" s="10"/>
    </row>
    <row r="193" spans="1:23" ht="15" customHeight="1">
      <c r="A193" s="118"/>
      <c r="B193" s="124"/>
      <c r="C193" s="138"/>
      <c r="D193" s="118"/>
      <c r="E193" s="6" t="s">
        <v>23</v>
      </c>
      <c r="F193" s="5" t="s">
        <v>45</v>
      </c>
      <c r="G193" s="118"/>
      <c r="H193" s="130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5"/>
      <c r="T193" s="3"/>
      <c r="U193" s="121"/>
      <c r="V193" s="14" t="s">
        <v>64</v>
      </c>
      <c r="W193" s="10" t="s">
        <v>530</v>
      </c>
    </row>
    <row r="194" spans="1:23" ht="15" customHeight="1">
      <c r="A194" s="119"/>
      <c r="B194" s="125"/>
      <c r="C194" s="139"/>
      <c r="D194" s="119"/>
      <c r="E194" s="6" t="s">
        <v>24</v>
      </c>
      <c r="F194" s="5" t="s">
        <v>45</v>
      </c>
      <c r="G194" s="119"/>
      <c r="H194" s="131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5"/>
      <c r="T194" s="3"/>
      <c r="U194" s="122"/>
      <c r="V194" s="14"/>
      <c r="W194" s="10"/>
    </row>
    <row r="195" spans="1:22" ht="15" customHeight="1">
      <c r="A195" s="117">
        <v>63</v>
      </c>
      <c r="B195" s="123" t="s">
        <v>491</v>
      </c>
      <c r="C195" s="137" t="s">
        <v>136</v>
      </c>
      <c r="D195" s="117" t="s">
        <v>19</v>
      </c>
      <c r="E195" s="6" t="s">
        <v>20</v>
      </c>
      <c r="F195" s="5" t="s">
        <v>75</v>
      </c>
      <c r="G195" s="117">
        <v>1972</v>
      </c>
      <c r="H195" s="129" t="s">
        <v>467</v>
      </c>
      <c r="I195" s="3"/>
      <c r="J195" s="3"/>
      <c r="K195" s="3">
        <v>89.3</v>
      </c>
      <c r="L195" s="3"/>
      <c r="M195" s="3"/>
      <c r="N195" s="3"/>
      <c r="O195" s="3"/>
      <c r="P195" s="3"/>
      <c r="Q195" s="3"/>
      <c r="R195" s="3"/>
      <c r="S195" s="5"/>
      <c r="T195" s="3"/>
      <c r="U195" s="120" t="s">
        <v>137</v>
      </c>
      <c r="V195" s="14" t="s">
        <v>138</v>
      </c>
    </row>
    <row r="196" spans="1:22" ht="14.25">
      <c r="A196" s="118"/>
      <c r="B196" s="124"/>
      <c r="C196" s="138"/>
      <c r="D196" s="118"/>
      <c r="E196" s="6" t="s">
        <v>23</v>
      </c>
      <c r="F196" s="5" t="s">
        <v>45</v>
      </c>
      <c r="G196" s="118"/>
      <c r="H196" s="130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5"/>
      <c r="T196" s="3"/>
      <c r="U196" s="121"/>
      <c r="V196" s="14">
        <v>89.3</v>
      </c>
    </row>
    <row r="197" spans="1:22" ht="15" customHeight="1">
      <c r="A197" s="119"/>
      <c r="B197" s="125"/>
      <c r="C197" s="139"/>
      <c r="D197" s="119"/>
      <c r="E197" s="6" t="s">
        <v>24</v>
      </c>
      <c r="F197" s="5" t="s">
        <v>45</v>
      </c>
      <c r="G197" s="119"/>
      <c r="H197" s="131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5"/>
      <c r="T197" s="3"/>
      <c r="U197" s="122"/>
      <c r="V197" s="14"/>
    </row>
    <row r="198" spans="1:22" ht="15" customHeight="1">
      <c r="A198" s="117">
        <v>64</v>
      </c>
      <c r="B198" s="123" t="s">
        <v>425</v>
      </c>
      <c r="C198" s="137" t="s">
        <v>426</v>
      </c>
      <c r="D198" s="117" t="s">
        <v>19</v>
      </c>
      <c r="E198" s="6" t="s">
        <v>20</v>
      </c>
      <c r="F198" s="5" t="s">
        <v>75</v>
      </c>
      <c r="G198" s="117">
        <v>1976</v>
      </c>
      <c r="H198" s="129" t="s">
        <v>469</v>
      </c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5"/>
      <c r="T198" s="3"/>
      <c r="U198" s="120" t="s">
        <v>115</v>
      </c>
      <c r="V198" s="14"/>
    </row>
    <row r="199" spans="1:22" ht="15" customHeight="1">
      <c r="A199" s="118"/>
      <c r="B199" s="124"/>
      <c r="C199" s="138"/>
      <c r="D199" s="118"/>
      <c r="E199" s="6" t="s">
        <v>23</v>
      </c>
      <c r="F199" s="5" t="s">
        <v>45</v>
      </c>
      <c r="G199" s="118"/>
      <c r="H199" s="130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5"/>
      <c r="T199" s="3"/>
      <c r="U199" s="121"/>
      <c r="V199" s="14">
        <v>89.3</v>
      </c>
    </row>
    <row r="200" spans="1:22" ht="15" customHeight="1">
      <c r="A200" s="119"/>
      <c r="B200" s="125"/>
      <c r="C200" s="139"/>
      <c r="D200" s="119"/>
      <c r="E200" s="6" t="s">
        <v>24</v>
      </c>
      <c r="F200" s="5" t="s">
        <v>45</v>
      </c>
      <c r="G200" s="119"/>
      <c r="H200" s="131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5"/>
      <c r="T200" s="3"/>
      <c r="U200" s="122"/>
      <c r="V200" s="14"/>
    </row>
    <row r="201" spans="1:22" ht="15" customHeight="1">
      <c r="A201" s="117">
        <v>65</v>
      </c>
      <c r="B201" s="123" t="s">
        <v>159</v>
      </c>
      <c r="C201" s="137" t="s">
        <v>160</v>
      </c>
      <c r="D201" s="117" t="s">
        <v>19</v>
      </c>
      <c r="E201" s="6" t="s">
        <v>20</v>
      </c>
      <c r="F201" s="5" t="s">
        <v>46</v>
      </c>
      <c r="G201" s="117">
        <v>1977</v>
      </c>
      <c r="H201" s="129" t="s">
        <v>579</v>
      </c>
      <c r="I201" s="3"/>
      <c r="J201" s="3"/>
      <c r="K201" s="3"/>
      <c r="L201" s="3"/>
      <c r="M201" s="3"/>
      <c r="N201" s="3">
        <v>23.4</v>
      </c>
      <c r="O201" s="3"/>
      <c r="P201" s="3"/>
      <c r="Q201" s="3"/>
      <c r="R201" s="3"/>
      <c r="S201" s="3"/>
      <c r="T201" s="3"/>
      <c r="U201" s="120" t="s">
        <v>161</v>
      </c>
      <c r="V201" s="14" t="s">
        <v>162</v>
      </c>
    </row>
    <row r="202" spans="1:23" ht="14.25">
      <c r="A202" s="118"/>
      <c r="B202" s="124"/>
      <c r="C202" s="138"/>
      <c r="D202" s="118"/>
      <c r="E202" s="6" t="s">
        <v>23</v>
      </c>
      <c r="F202" s="5" t="s">
        <v>47</v>
      </c>
      <c r="G202" s="118"/>
      <c r="H202" s="130"/>
      <c r="I202" s="3"/>
      <c r="J202" s="3"/>
      <c r="K202" s="3"/>
      <c r="L202" s="3"/>
      <c r="M202" s="3"/>
      <c r="N202" s="3" t="s">
        <v>54</v>
      </c>
      <c r="O202" s="3"/>
      <c r="P202" s="3"/>
      <c r="Q202" s="3"/>
      <c r="R202" s="3"/>
      <c r="S202" s="3"/>
      <c r="T202" s="3"/>
      <c r="U202" s="121"/>
      <c r="V202" s="14" t="s">
        <v>64</v>
      </c>
      <c r="W202" t="s">
        <v>371</v>
      </c>
    </row>
    <row r="203" spans="1:22" ht="15" customHeight="1">
      <c r="A203" s="119"/>
      <c r="B203" s="125"/>
      <c r="C203" s="139"/>
      <c r="D203" s="119"/>
      <c r="E203" s="6" t="s">
        <v>24</v>
      </c>
      <c r="F203" s="5" t="s">
        <v>45</v>
      </c>
      <c r="G203" s="119"/>
      <c r="H203" s="131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5"/>
      <c r="T203" s="3"/>
      <c r="U203" s="122"/>
      <c r="V203" s="14" t="s">
        <v>536</v>
      </c>
    </row>
    <row r="204" spans="1:22" ht="15" customHeight="1">
      <c r="A204" s="117">
        <v>66</v>
      </c>
      <c r="B204" s="123" t="s">
        <v>163</v>
      </c>
      <c r="C204" s="137" t="s">
        <v>164</v>
      </c>
      <c r="D204" s="117" t="s">
        <v>33</v>
      </c>
      <c r="E204" s="6" t="s">
        <v>20</v>
      </c>
      <c r="F204" s="5" t="s">
        <v>75</v>
      </c>
      <c r="G204" s="117">
        <v>1981</v>
      </c>
      <c r="H204" s="129" t="s">
        <v>583</v>
      </c>
      <c r="I204" s="3"/>
      <c r="J204" s="3"/>
      <c r="K204" s="3"/>
      <c r="L204" s="3">
        <v>15.2</v>
      </c>
      <c r="M204" s="3"/>
      <c r="N204" s="3"/>
      <c r="O204" s="3"/>
      <c r="P204" s="3"/>
      <c r="Q204" s="3"/>
      <c r="R204" s="3"/>
      <c r="S204" s="5"/>
      <c r="T204" s="3"/>
      <c r="U204" s="158" t="s">
        <v>554</v>
      </c>
      <c r="V204" s="14"/>
    </row>
    <row r="205" spans="1:23" ht="14.25">
      <c r="A205" s="118"/>
      <c r="B205" s="124"/>
      <c r="C205" s="138"/>
      <c r="D205" s="118"/>
      <c r="E205" s="6" t="s">
        <v>23</v>
      </c>
      <c r="F205" s="5" t="s">
        <v>45</v>
      </c>
      <c r="G205" s="118"/>
      <c r="H205" s="130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5"/>
      <c r="T205" s="3"/>
      <c r="U205" s="170"/>
      <c r="V205" s="14" t="s">
        <v>96</v>
      </c>
      <c r="W205" t="s">
        <v>66</v>
      </c>
    </row>
    <row r="206" spans="1:22" ht="15.75" customHeight="1">
      <c r="A206" s="119"/>
      <c r="B206" s="125"/>
      <c r="C206" s="139"/>
      <c r="D206" s="119"/>
      <c r="E206" s="6" t="s">
        <v>24</v>
      </c>
      <c r="F206" s="5" t="s">
        <v>45</v>
      </c>
      <c r="G206" s="119"/>
      <c r="H206" s="131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5"/>
      <c r="T206" s="3"/>
      <c r="U206" s="171"/>
      <c r="V206" s="14"/>
    </row>
    <row r="207" spans="1:22" ht="15.75" customHeight="1">
      <c r="A207" s="117">
        <v>67</v>
      </c>
      <c r="B207" s="120" t="s">
        <v>97</v>
      </c>
      <c r="C207" s="137" t="s">
        <v>98</v>
      </c>
      <c r="D207" s="117" t="s">
        <v>19</v>
      </c>
      <c r="E207" s="6" t="s">
        <v>20</v>
      </c>
      <c r="F207" s="5" t="s">
        <v>94</v>
      </c>
      <c r="G207" s="117">
        <v>1980</v>
      </c>
      <c r="H207" s="129" t="s">
        <v>583</v>
      </c>
      <c r="I207" s="3"/>
      <c r="J207" s="3"/>
      <c r="K207" s="3"/>
      <c r="L207" s="3">
        <v>32</v>
      </c>
      <c r="M207" s="3"/>
      <c r="N207" s="3"/>
      <c r="O207" s="3"/>
      <c r="P207" s="3"/>
      <c r="Q207" s="3"/>
      <c r="R207" s="3"/>
      <c r="S207" s="5"/>
      <c r="T207" s="3"/>
      <c r="U207" s="120" t="s">
        <v>99</v>
      </c>
      <c r="V207" s="14"/>
    </row>
    <row r="208" spans="1:22" ht="15.75" customHeight="1">
      <c r="A208" s="118"/>
      <c r="B208" s="121"/>
      <c r="C208" s="138"/>
      <c r="D208" s="118"/>
      <c r="E208" s="6" t="s">
        <v>23</v>
      </c>
      <c r="F208" s="5" t="s">
        <v>45</v>
      </c>
      <c r="G208" s="118"/>
      <c r="H208" s="130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5"/>
      <c r="T208" s="3"/>
      <c r="U208" s="121"/>
      <c r="V208" s="14">
        <v>32</v>
      </c>
    </row>
    <row r="209" spans="1:22" ht="15.75" customHeight="1">
      <c r="A209" s="119"/>
      <c r="B209" s="122"/>
      <c r="C209" s="139"/>
      <c r="D209" s="119"/>
      <c r="E209" s="6" t="s">
        <v>24</v>
      </c>
      <c r="F209" s="5" t="s">
        <v>45</v>
      </c>
      <c r="G209" s="119"/>
      <c r="H209" s="131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5"/>
      <c r="T209" s="3"/>
      <c r="U209" s="122"/>
      <c r="V209" s="14"/>
    </row>
    <row r="210" spans="1:22" ht="15.75" customHeight="1">
      <c r="A210" s="117">
        <v>68</v>
      </c>
      <c r="B210" s="120" t="s">
        <v>316</v>
      </c>
      <c r="C210" s="137" t="s">
        <v>100</v>
      </c>
      <c r="D210" s="117" t="s">
        <v>19</v>
      </c>
      <c r="E210" s="6" t="s">
        <v>20</v>
      </c>
      <c r="F210" s="5" t="s">
        <v>51</v>
      </c>
      <c r="G210" s="117">
        <v>1980</v>
      </c>
      <c r="H210" s="129" t="s">
        <v>577</v>
      </c>
      <c r="I210" s="3"/>
      <c r="J210" s="3"/>
      <c r="K210" s="3"/>
      <c r="L210" s="3"/>
      <c r="M210" s="3"/>
      <c r="N210" s="3"/>
      <c r="O210" s="3">
        <v>28.2</v>
      </c>
      <c r="P210" s="3">
        <v>28.2</v>
      </c>
      <c r="Q210" s="3"/>
      <c r="R210" s="3"/>
      <c r="S210" s="5"/>
      <c r="T210" s="3"/>
      <c r="U210" s="120" t="s">
        <v>101</v>
      </c>
      <c r="V210" s="14"/>
    </row>
    <row r="211" spans="1:22" ht="15.75" customHeight="1">
      <c r="A211" s="118"/>
      <c r="B211" s="121"/>
      <c r="C211" s="138"/>
      <c r="D211" s="118"/>
      <c r="E211" s="6" t="s">
        <v>23</v>
      </c>
      <c r="F211" s="5" t="s">
        <v>45</v>
      </c>
      <c r="G211" s="118"/>
      <c r="H211" s="130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5"/>
      <c r="T211" s="3"/>
      <c r="U211" s="121"/>
      <c r="V211" s="14" t="s">
        <v>370</v>
      </c>
    </row>
    <row r="212" spans="1:22" ht="15.75" customHeight="1">
      <c r="A212" s="119"/>
      <c r="B212" s="122"/>
      <c r="C212" s="139"/>
      <c r="D212" s="119"/>
      <c r="E212" s="6" t="s">
        <v>24</v>
      </c>
      <c r="F212" s="5" t="s">
        <v>45</v>
      </c>
      <c r="G212" s="119"/>
      <c r="H212" s="131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5"/>
      <c r="T212" s="3"/>
      <c r="U212" s="122"/>
      <c r="V212" s="14"/>
    </row>
    <row r="213" spans="1:22" ht="19.5" customHeight="1">
      <c r="A213" s="117">
        <v>69</v>
      </c>
      <c r="B213" s="120" t="s">
        <v>315</v>
      </c>
      <c r="C213" s="137" t="s">
        <v>102</v>
      </c>
      <c r="D213" s="117" t="s">
        <v>19</v>
      </c>
      <c r="E213" s="6" t="s">
        <v>20</v>
      </c>
      <c r="F213" s="5" t="s">
        <v>51</v>
      </c>
      <c r="G213" s="117">
        <v>1980</v>
      </c>
      <c r="H213" s="129" t="s">
        <v>577</v>
      </c>
      <c r="I213" s="3"/>
      <c r="J213" s="3"/>
      <c r="K213" s="3"/>
      <c r="L213" s="3"/>
      <c r="M213" s="3"/>
      <c r="N213" s="3"/>
      <c r="O213" s="3">
        <v>28.2</v>
      </c>
      <c r="P213" s="3">
        <v>28.2</v>
      </c>
      <c r="Q213" s="3"/>
      <c r="R213" s="3"/>
      <c r="S213" s="5"/>
      <c r="T213" s="3"/>
      <c r="U213" s="120" t="s">
        <v>103</v>
      </c>
      <c r="V213" s="14"/>
    </row>
    <row r="214" spans="1:22" ht="20.25" customHeight="1">
      <c r="A214" s="118"/>
      <c r="B214" s="121"/>
      <c r="C214" s="138"/>
      <c r="D214" s="118"/>
      <c r="E214" s="6" t="s">
        <v>23</v>
      </c>
      <c r="F214" s="5" t="s">
        <v>45</v>
      </c>
      <c r="G214" s="118"/>
      <c r="H214" s="130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5"/>
      <c r="T214" s="3"/>
      <c r="U214" s="121"/>
      <c r="V214" s="14"/>
    </row>
    <row r="215" spans="1:22" ht="15.75" customHeight="1">
      <c r="A215" s="119"/>
      <c r="B215" s="122"/>
      <c r="C215" s="139"/>
      <c r="D215" s="119"/>
      <c r="E215" s="6" t="s">
        <v>24</v>
      </c>
      <c r="F215" s="5" t="s">
        <v>45</v>
      </c>
      <c r="G215" s="119"/>
      <c r="H215" s="131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5"/>
      <c r="T215" s="3"/>
      <c r="U215" s="122"/>
      <c r="V215" s="14"/>
    </row>
    <row r="216" spans="1:22" ht="15.75" customHeight="1">
      <c r="A216" s="117">
        <v>70</v>
      </c>
      <c r="B216" s="120" t="s">
        <v>318</v>
      </c>
      <c r="C216" s="137" t="s">
        <v>106</v>
      </c>
      <c r="D216" s="117" t="s">
        <v>19</v>
      </c>
      <c r="E216" s="6" t="s">
        <v>20</v>
      </c>
      <c r="F216" s="5" t="s">
        <v>51</v>
      </c>
      <c r="G216" s="117">
        <v>1980</v>
      </c>
      <c r="H216" s="129" t="s">
        <v>577</v>
      </c>
      <c r="I216" s="3"/>
      <c r="J216" s="3"/>
      <c r="K216" s="3"/>
      <c r="L216" s="3"/>
      <c r="M216" s="3"/>
      <c r="N216" s="3"/>
      <c r="O216" s="3">
        <v>28.2</v>
      </c>
      <c r="P216" s="3">
        <v>28.2</v>
      </c>
      <c r="Q216" s="3"/>
      <c r="R216" s="3"/>
      <c r="S216" s="5"/>
      <c r="T216" s="3"/>
      <c r="U216" s="120" t="s">
        <v>107</v>
      </c>
      <c r="V216" s="14"/>
    </row>
    <row r="217" spans="1:22" ht="15.75" customHeight="1">
      <c r="A217" s="118"/>
      <c r="B217" s="121"/>
      <c r="C217" s="138"/>
      <c r="D217" s="118"/>
      <c r="E217" s="6" t="s">
        <v>23</v>
      </c>
      <c r="F217" s="5" t="s">
        <v>45</v>
      </c>
      <c r="G217" s="118"/>
      <c r="H217" s="130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5"/>
      <c r="T217" s="3"/>
      <c r="U217" s="121"/>
      <c r="V217" s="14"/>
    </row>
    <row r="218" spans="1:22" ht="15.75" customHeight="1">
      <c r="A218" s="119"/>
      <c r="B218" s="122"/>
      <c r="C218" s="139"/>
      <c r="D218" s="119"/>
      <c r="E218" s="6" t="s">
        <v>24</v>
      </c>
      <c r="F218" s="5" t="s">
        <v>45</v>
      </c>
      <c r="G218" s="119"/>
      <c r="H218" s="131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5"/>
      <c r="T218" s="3"/>
      <c r="U218" s="122"/>
      <c r="V218" s="14"/>
    </row>
    <row r="219" spans="1:22" ht="19.5" customHeight="1">
      <c r="A219" s="117">
        <v>71</v>
      </c>
      <c r="B219" s="120" t="s">
        <v>319</v>
      </c>
      <c r="C219" s="137" t="s">
        <v>108</v>
      </c>
      <c r="D219" s="117" t="s">
        <v>19</v>
      </c>
      <c r="E219" s="6" t="s">
        <v>20</v>
      </c>
      <c r="F219" s="5" t="s">
        <v>51</v>
      </c>
      <c r="G219" s="117">
        <v>1980</v>
      </c>
      <c r="H219" s="129" t="s">
        <v>577</v>
      </c>
      <c r="I219" s="3"/>
      <c r="J219" s="3"/>
      <c r="K219" s="3"/>
      <c r="L219" s="3"/>
      <c r="M219" s="3"/>
      <c r="N219" s="3"/>
      <c r="O219" s="3">
        <v>28.2</v>
      </c>
      <c r="P219" s="3">
        <v>28.2</v>
      </c>
      <c r="Q219" s="3"/>
      <c r="R219" s="3"/>
      <c r="S219" s="5"/>
      <c r="T219" s="3"/>
      <c r="U219" s="120" t="s">
        <v>109</v>
      </c>
      <c r="V219" s="14"/>
    </row>
    <row r="220" spans="1:22" ht="18.75" customHeight="1">
      <c r="A220" s="118"/>
      <c r="B220" s="121"/>
      <c r="C220" s="138"/>
      <c r="D220" s="118"/>
      <c r="E220" s="6" t="s">
        <v>23</v>
      </c>
      <c r="F220" s="5" t="s">
        <v>45</v>
      </c>
      <c r="G220" s="118"/>
      <c r="H220" s="130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5"/>
      <c r="T220" s="3"/>
      <c r="U220" s="121"/>
      <c r="V220" s="14"/>
    </row>
    <row r="221" spans="1:22" ht="15.75" customHeight="1">
      <c r="A221" s="119"/>
      <c r="B221" s="122"/>
      <c r="C221" s="139"/>
      <c r="D221" s="119"/>
      <c r="E221" s="6" t="s">
        <v>24</v>
      </c>
      <c r="F221" s="5" t="s">
        <v>45</v>
      </c>
      <c r="G221" s="119"/>
      <c r="H221" s="131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5"/>
      <c r="T221" s="3"/>
      <c r="U221" s="122"/>
      <c r="V221" s="14"/>
    </row>
    <row r="222" spans="1:22" ht="15.75" customHeight="1">
      <c r="A222" s="117">
        <v>72</v>
      </c>
      <c r="B222" s="123" t="s">
        <v>402</v>
      </c>
      <c r="C222" s="137" t="s">
        <v>403</v>
      </c>
      <c r="D222" s="117" t="s">
        <v>19</v>
      </c>
      <c r="E222" s="6" t="s">
        <v>20</v>
      </c>
      <c r="F222" s="5" t="s">
        <v>440</v>
      </c>
      <c r="G222" s="117">
        <v>1971</v>
      </c>
      <c r="H222" s="129" t="s">
        <v>580</v>
      </c>
      <c r="I222" s="3"/>
      <c r="J222" s="3"/>
      <c r="K222" s="3"/>
      <c r="L222" s="3">
        <v>98.7</v>
      </c>
      <c r="M222" s="3">
        <v>98.7</v>
      </c>
      <c r="N222" s="3">
        <v>98.7</v>
      </c>
      <c r="O222" s="3">
        <v>98.7</v>
      </c>
      <c r="P222" s="3"/>
      <c r="Q222" s="3"/>
      <c r="R222" s="3"/>
      <c r="S222" s="5"/>
      <c r="T222" s="3"/>
      <c r="U222" s="120"/>
      <c r="V222" s="14"/>
    </row>
    <row r="223" spans="1:22" ht="15.75" customHeight="1">
      <c r="A223" s="118"/>
      <c r="B223" s="124"/>
      <c r="C223" s="138"/>
      <c r="D223" s="118"/>
      <c r="E223" s="6" t="s">
        <v>23</v>
      </c>
      <c r="F223" s="5" t="s">
        <v>45</v>
      </c>
      <c r="G223" s="118"/>
      <c r="H223" s="130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5"/>
      <c r="T223" s="3"/>
      <c r="U223" s="121"/>
      <c r="V223" s="14"/>
    </row>
    <row r="224" spans="1:22" ht="15.75" customHeight="1">
      <c r="A224" s="119"/>
      <c r="B224" s="125"/>
      <c r="C224" s="139"/>
      <c r="D224" s="119"/>
      <c r="E224" s="6" t="s">
        <v>24</v>
      </c>
      <c r="F224" s="5" t="s">
        <v>45</v>
      </c>
      <c r="G224" s="119"/>
      <c r="H224" s="131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5"/>
      <c r="T224" s="3"/>
      <c r="U224" s="122"/>
      <c r="V224" s="14"/>
    </row>
    <row r="225" spans="1:22" ht="15.75" customHeight="1">
      <c r="A225" s="117">
        <v>73</v>
      </c>
      <c r="B225" s="123" t="s">
        <v>404</v>
      </c>
      <c r="C225" s="137" t="s">
        <v>405</v>
      </c>
      <c r="D225" s="117" t="s">
        <v>19</v>
      </c>
      <c r="E225" s="6" t="s">
        <v>20</v>
      </c>
      <c r="F225" s="5" t="s">
        <v>440</v>
      </c>
      <c r="G225" s="117">
        <v>1975</v>
      </c>
      <c r="H225" s="129" t="s">
        <v>576</v>
      </c>
      <c r="I225" s="3"/>
      <c r="J225" s="3"/>
      <c r="K225" s="3"/>
      <c r="L225" s="3"/>
      <c r="M225" s="3"/>
      <c r="N225" s="3">
        <v>98.7</v>
      </c>
      <c r="O225" s="3">
        <v>98.7</v>
      </c>
      <c r="P225" s="3">
        <v>98.7</v>
      </c>
      <c r="Q225" s="3">
        <v>98.7</v>
      </c>
      <c r="R225" s="3"/>
      <c r="S225" s="5"/>
      <c r="T225" s="3"/>
      <c r="U225" s="120"/>
      <c r="V225" s="14"/>
    </row>
    <row r="226" spans="1:22" ht="15.75" customHeight="1">
      <c r="A226" s="118"/>
      <c r="B226" s="124"/>
      <c r="C226" s="138"/>
      <c r="D226" s="118"/>
      <c r="E226" s="6" t="s">
        <v>23</v>
      </c>
      <c r="F226" s="5" t="s">
        <v>45</v>
      </c>
      <c r="G226" s="118"/>
      <c r="H226" s="130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5"/>
      <c r="T226" s="3"/>
      <c r="U226" s="121"/>
      <c r="V226" s="14"/>
    </row>
    <row r="227" spans="1:22" ht="15.75" customHeight="1">
      <c r="A227" s="119"/>
      <c r="B227" s="125"/>
      <c r="C227" s="139"/>
      <c r="D227" s="119"/>
      <c r="E227" s="6" t="s">
        <v>24</v>
      </c>
      <c r="F227" s="5" t="s">
        <v>45</v>
      </c>
      <c r="G227" s="119"/>
      <c r="H227" s="131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5"/>
      <c r="T227" s="3"/>
      <c r="U227" s="122"/>
      <c r="V227" s="14"/>
    </row>
    <row r="228" spans="1:22" ht="15.75" customHeight="1">
      <c r="A228" s="117">
        <v>74</v>
      </c>
      <c r="B228" s="158" t="s">
        <v>555</v>
      </c>
      <c r="C228" s="137" t="s">
        <v>406</v>
      </c>
      <c r="D228" s="117" t="s">
        <v>19</v>
      </c>
      <c r="E228" s="6" t="s">
        <v>20</v>
      </c>
      <c r="F228" s="5" t="s">
        <v>395</v>
      </c>
      <c r="G228" s="117">
        <v>1961</v>
      </c>
      <c r="H228" s="129" t="s">
        <v>576</v>
      </c>
      <c r="I228" s="3"/>
      <c r="J228" s="3"/>
      <c r="K228" s="3"/>
      <c r="L228" s="3"/>
      <c r="M228" s="3"/>
      <c r="N228" s="3"/>
      <c r="O228" s="12">
        <v>18.8</v>
      </c>
      <c r="P228" s="12">
        <v>18.8</v>
      </c>
      <c r="Q228" s="12">
        <v>18.8</v>
      </c>
      <c r="R228" s="12"/>
      <c r="S228" s="5"/>
      <c r="T228" s="3"/>
      <c r="U228" s="120" t="s">
        <v>556</v>
      </c>
      <c r="V228" s="14"/>
    </row>
    <row r="229" spans="1:22" ht="17.25" customHeight="1">
      <c r="A229" s="118"/>
      <c r="B229" s="159"/>
      <c r="C229" s="138"/>
      <c r="D229" s="118"/>
      <c r="E229" s="6" t="s">
        <v>23</v>
      </c>
      <c r="F229" s="5" t="s">
        <v>45</v>
      </c>
      <c r="G229" s="118"/>
      <c r="H229" s="130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5"/>
      <c r="T229" s="3"/>
      <c r="U229" s="121"/>
      <c r="V229" s="14"/>
    </row>
    <row r="230" spans="1:22" ht="16.5" customHeight="1">
      <c r="A230" s="119"/>
      <c r="B230" s="160"/>
      <c r="C230" s="139"/>
      <c r="D230" s="119"/>
      <c r="E230" s="6" t="s">
        <v>24</v>
      </c>
      <c r="F230" s="5" t="s">
        <v>45</v>
      </c>
      <c r="G230" s="119"/>
      <c r="H230" s="131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5"/>
      <c r="T230" s="3"/>
      <c r="U230" s="122"/>
      <c r="V230" s="14"/>
    </row>
    <row r="231" spans="1:22" ht="15.75" customHeight="1">
      <c r="A231" s="117">
        <v>75</v>
      </c>
      <c r="B231" s="158" t="s">
        <v>572</v>
      </c>
      <c r="C231" s="137" t="s">
        <v>407</v>
      </c>
      <c r="D231" s="117" t="s">
        <v>19</v>
      </c>
      <c r="E231" s="6" t="s">
        <v>20</v>
      </c>
      <c r="F231" s="5" t="s">
        <v>439</v>
      </c>
      <c r="G231" s="117">
        <v>1965</v>
      </c>
      <c r="H231" s="129" t="s">
        <v>576</v>
      </c>
      <c r="I231" s="3"/>
      <c r="J231" s="3"/>
      <c r="K231" s="3"/>
      <c r="L231" s="3"/>
      <c r="M231" s="3">
        <v>16.4</v>
      </c>
      <c r="N231" s="3">
        <v>16.4</v>
      </c>
      <c r="O231" s="3">
        <v>16.4</v>
      </c>
      <c r="P231" s="3">
        <v>16.4</v>
      </c>
      <c r="Q231" s="3"/>
      <c r="R231" s="3"/>
      <c r="S231" s="5"/>
      <c r="T231" s="3"/>
      <c r="U231" s="120" t="s">
        <v>494</v>
      </c>
      <c r="V231" s="14"/>
    </row>
    <row r="232" spans="1:22" ht="15.75" customHeight="1">
      <c r="A232" s="118"/>
      <c r="B232" s="170"/>
      <c r="C232" s="138"/>
      <c r="D232" s="118"/>
      <c r="E232" s="6" t="s">
        <v>23</v>
      </c>
      <c r="F232" s="5" t="s">
        <v>45</v>
      </c>
      <c r="G232" s="118"/>
      <c r="H232" s="130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5"/>
      <c r="T232" s="3"/>
      <c r="U232" s="121"/>
      <c r="V232" s="14"/>
    </row>
    <row r="233" spans="1:22" ht="15" customHeight="1">
      <c r="A233" s="119"/>
      <c r="B233" s="171"/>
      <c r="C233" s="139"/>
      <c r="D233" s="119"/>
      <c r="E233" s="6" t="s">
        <v>24</v>
      </c>
      <c r="F233" s="5" t="s">
        <v>45</v>
      </c>
      <c r="G233" s="119"/>
      <c r="H233" s="131"/>
      <c r="I233" s="3"/>
      <c r="J233" s="3"/>
      <c r="K233" s="3"/>
      <c r="L233" s="3"/>
      <c r="M233" s="3"/>
      <c r="N233" s="3"/>
      <c r="O233" s="3"/>
      <c r="P233" s="3"/>
      <c r="Q233" s="3" t="s">
        <v>34</v>
      </c>
      <c r="R233" s="3"/>
      <c r="S233" s="5"/>
      <c r="T233" s="3"/>
      <c r="U233" s="122"/>
      <c r="V233" s="14"/>
    </row>
    <row r="234" spans="1:22" ht="15" customHeight="1">
      <c r="A234" s="117">
        <v>76</v>
      </c>
      <c r="B234" s="120" t="s">
        <v>596</v>
      </c>
      <c r="C234" s="137"/>
      <c r="D234" s="117" t="s">
        <v>19</v>
      </c>
      <c r="E234" s="6" t="s">
        <v>20</v>
      </c>
      <c r="F234" s="5" t="s">
        <v>445</v>
      </c>
      <c r="G234" s="117"/>
      <c r="H234" s="129" t="s">
        <v>580</v>
      </c>
      <c r="I234" s="3"/>
      <c r="J234" s="3"/>
      <c r="K234" s="3"/>
      <c r="L234" s="3"/>
      <c r="M234" s="3"/>
      <c r="N234" s="3"/>
      <c r="O234" s="3">
        <v>9.9</v>
      </c>
      <c r="P234" s="3"/>
      <c r="Q234" s="3"/>
      <c r="R234" s="3"/>
      <c r="S234" s="5"/>
      <c r="T234" s="3"/>
      <c r="U234" s="120" t="s">
        <v>493</v>
      </c>
      <c r="V234" s="14"/>
    </row>
    <row r="235" spans="1:22" ht="14.25">
      <c r="A235" s="118"/>
      <c r="B235" s="121"/>
      <c r="C235" s="138"/>
      <c r="D235" s="118"/>
      <c r="E235" s="6" t="s">
        <v>23</v>
      </c>
      <c r="F235" s="5" t="s">
        <v>45</v>
      </c>
      <c r="G235" s="118"/>
      <c r="H235" s="130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5"/>
      <c r="T235" s="3"/>
      <c r="U235" s="121"/>
      <c r="V235" s="14"/>
    </row>
    <row r="236" spans="1:22" ht="15" customHeight="1">
      <c r="A236" s="119"/>
      <c r="B236" s="122"/>
      <c r="C236" s="139"/>
      <c r="D236" s="119"/>
      <c r="E236" s="6" t="s">
        <v>24</v>
      </c>
      <c r="F236" s="5" t="s">
        <v>45</v>
      </c>
      <c r="G236" s="119"/>
      <c r="H236" s="131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5"/>
      <c r="T236" s="3"/>
      <c r="U236" s="122"/>
      <c r="V236" s="14"/>
    </row>
    <row r="237" spans="1:22" ht="15" customHeight="1">
      <c r="A237" s="117">
        <v>77</v>
      </c>
      <c r="B237" s="120" t="s">
        <v>595</v>
      </c>
      <c r="C237" s="137"/>
      <c r="D237" s="117" t="s">
        <v>19</v>
      </c>
      <c r="E237" s="6" t="s">
        <v>20</v>
      </c>
      <c r="F237" s="5" t="s">
        <v>445</v>
      </c>
      <c r="G237" s="117"/>
      <c r="H237" s="129" t="s">
        <v>585</v>
      </c>
      <c r="I237" s="3"/>
      <c r="J237" s="3"/>
      <c r="K237" s="3"/>
      <c r="L237" s="3"/>
      <c r="M237" s="3"/>
      <c r="N237" s="3"/>
      <c r="O237" s="3">
        <v>9.9</v>
      </c>
      <c r="P237" s="3"/>
      <c r="Q237" s="3"/>
      <c r="R237" s="3"/>
      <c r="S237" s="5"/>
      <c r="T237" s="3"/>
      <c r="U237" s="120"/>
      <c r="V237" s="14"/>
    </row>
    <row r="238" spans="1:22" ht="14.25">
      <c r="A238" s="118"/>
      <c r="B238" s="121"/>
      <c r="C238" s="138"/>
      <c r="D238" s="118"/>
      <c r="E238" s="6" t="s">
        <v>23</v>
      </c>
      <c r="F238" s="5" t="s">
        <v>45</v>
      </c>
      <c r="G238" s="118"/>
      <c r="H238" s="130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5"/>
      <c r="T238" s="3"/>
      <c r="U238" s="121"/>
      <c r="V238" s="14"/>
    </row>
    <row r="239" spans="1:22" ht="15" customHeight="1">
      <c r="A239" s="119"/>
      <c r="B239" s="122"/>
      <c r="C239" s="139"/>
      <c r="D239" s="119"/>
      <c r="E239" s="6" t="s">
        <v>24</v>
      </c>
      <c r="F239" s="5" t="s">
        <v>45</v>
      </c>
      <c r="G239" s="119"/>
      <c r="H239" s="131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5"/>
      <c r="T239" s="3"/>
      <c r="U239" s="122"/>
      <c r="V239" s="14"/>
    </row>
    <row r="240" spans="1:22" ht="18.75" customHeight="1">
      <c r="A240" s="117">
        <v>78</v>
      </c>
      <c r="B240" s="145" t="s">
        <v>441</v>
      </c>
      <c r="C240" s="146" t="s">
        <v>442</v>
      </c>
      <c r="D240" s="147" t="s">
        <v>19</v>
      </c>
      <c r="E240" s="6" t="s">
        <v>20</v>
      </c>
      <c r="F240" s="5" t="s">
        <v>395</v>
      </c>
      <c r="G240" s="147">
        <v>2018</v>
      </c>
      <c r="H240" s="218" t="s">
        <v>502</v>
      </c>
      <c r="I240" s="3"/>
      <c r="J240" s="3"/>
      <c r="K240" s="3"/>
      <c r="L240" s="5"/>
      <c r="M240" s="3">
        <v>28.2</v>
      </c>
      <c r="N240" s="3">
        <v>28.2</v>
      </c>
      <c r="O240" s="3"/>
      <c r="P240" s="3"/>
      <c r="Q240" s="3"/>
      <c r="R240" s="3"/>
      <c r="S240" s="3"/>
      <c r="T240" s="3"/>
      <c r="U240" s="154" t="s">
        <v>557</v>
      </c>
      <c r="V240" s="14"/>
    </row>
    <row r="241" spans="1:22" ht="17.25" customHeight="1">
      <c r="A241" s="118"/>
      <c r="B241" s="145"/>
      <c r="C241" s="146"/>
      <c r="D241" s="147"/>
      <c r="E241" s="6" t="s">
        <v>23</v>
      </c>
      <c r="F241" s="5">
        <v>0</v>
      </c>
      <c r="G241" s="147"/>
      <c r="H241" s="218"/>
      <c r="I241" s="3"/>
      <c r="J241" s="3"/>
      <c r="K241" s="3"/>
      <c r="L241" s="5"/>
      <c r="M241" s="3"/>
      <c r="N241" s="3"/>
      <c r="O241" s="3"/>
      <c r="P241" s="3"/>
      <c r="Q241" s="3"/>
      <c r="R241" s="3"/>
      <c r="S241" s="3"/>
      <c r="T241" s="3"/>
      <c r="U241" s="154"/>
      <c r="V241" s="14" t="s">
        <v>573</v>
      </c>
    </row>
    <row r="242" spans="1:22" ht="18" customHeight="1">
      <c r="A242" s="119"/>
      <c r="B242" s="145"/>
      <c r="C242" s="146"/>
      <c r="D242" s="147"/>
      <c r="E242" s="6" t="s">
        <v>24</v>
      </c>
      <c r="F242" s="5">
        <v>0</v>
      </c>
      <c r="G242" s="147"/>
      <c r="H242" s="218"/>
      <c r="I242" s="3"/>
      <c r="J242" s="3"/>
      <c r="K242" s="3"/>
      <c r="L242" s="5"/>
      <c r="M242" s="3"/>
      <c r="N242" s="3"/>
      <c r="O242" s="3"/>
      <c r="P242" s="3"/>
      <c r="Q242" s="3"/>
      <c r="R242" s="3"/>
      <c r="S242" s="3"/>
      <c r="T242" s="3"/>
      <c r="U242" s="154"/>
      <c r="V242" s="14"/>
    </row>
    <row r="243" spans="1:22" ht="15.75" customHeight="1">
      <c r="A243" s="212" t="s">
        <v>226</v>
      </c>
      <c r="B243" s="213"/>
      <c r="C243" s="213"/>
      <c r="D243" s="213"/>
      <c r="E243" s="213"/>
      <c r="F243" s="213"/>
      <c r="G243" s="213"/>
      <c r="H243" s="213"/>
      <c r="I243" s="213"/>
      <c r="J243" s="213"/>
      <c r="K243" s="213"/>
      <c r="L243" s="2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</row>
    <row r="244" spans="1:22" ht="15" customHeight="1">
      <c r="A244" s="117">
        <v>79</v>
      </c>
      <c r="B244" s="148" t="s">
        <v>227</v>
      </c>
      <c r="C244" s="149"/>
      <c r="D244" s="117" t="s">
        <v>19</v>
      </c>
      <c r="E244" s="6" t="s">
        <v>20</v>
      </c>
      <c r="F244" s="5" t="s">
        <v>47</v>
      </c>
      <c r="G244" s="117"/>
      <c r="H244" s="129" t="s">
        <v>503</v>
      </c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5"/>
      <c r="T244" s="3"/>
      <c r="U244" s="120"/>
      <c r="V244" s="14" t="s">
        <v>558</v>
      </c>
    </row>
    <row r="245" spans="1:22" ht="14.25">
      <c r="A245" s="118"/>
      <c r="B245" s="150"/>
      <c r="C245" s="151"/>
      <c r="D245" s="118"/>
      <c r="E245" s="6" t="s">
        <v>23</v>
      </c>
      <c r="F245" s="5" t="s">
        <v>45</v>
      </c>
      <c r="G245" s="118"/>
      <c r="H245" s="130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5"/>
      <c r="T245" s="3"/>
      <c r="U245" s="121"/>
      <c r="V245" s="3">
        <v>18.8</v>
      </c>
    </row>
    <row r="246" spans="1:22" ht="15.75" customHeight="1">
      <c r="A246" s="119"/>
      <c r="B246" s="152"/>
      <c r="C246" s="153"/>
      <c r="D246" s="119"/>
      <c r="E246" s="6" t="s">
        <v>24</v>
      </c>
      <c r="F246" s="5" t="s">
        <v>45</v>
      </c>
      <c r="G246" s="119"/>
      <c r="H246" s="131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5"/>
      <c r="T246" s="3"/>
      <c r="U246" s="122"/>
      <c r="V246" s="14"/>
    </row>
    <row r="247" spans="1:22" ht="15.75" customHeight="1">
      <c r="A247" s="212" t="s">
        <v>228</v>
      </c>
      <c r="B247" s="213"/>
      <c r="C247" s="213"/>
      <c r="D247" s="213"/>
      <c r="E247" s="213"/>
      <c r="F247" s="213"/>
      <c r="G247" s="213"/>
      <c r="H247" s="213"/>
      <c r="I247" s="213"/>
      <c r="J247" s="213"/>
      <c r="K247" s="213"/>
      <c r="L247" s="214"/>
      <c r="M247" s="156"/>
      <c r="N247" s="157"/>
      <c r="O247" s="157"/>
      <c r="P247" s="157"/>
      <c r="Q247" s="157"/>
      <c r="R247" s="157"/>
      <c r="S247" s="157"/>
      <c r="T247" s="157"/>
      <c r="U247" s="157"/>
      <c r="V247" s="14"/>
    </row>
    <row r="248" spans="1:22" ht="16.5" customHeight="1">
      <c r="A248" s="117">
        <v>80</v>
      </c>
      <c r="B248" s="148" t="s">
        <v>231</v>
      </c>
      <c r="C248" s="149"/>
      <c r="D248" s="117" t="s">
        <v>19</v>
      </c>
      <c r="E248" s="6" t="s">
        <v>20</v>
      </c>
      <c r="F248" s="5" t="s">
        <v>46</v>
      </c>
      <c r="G248" s="117"/>
      <c r="H248" s="129" t="s">
        <v>582</v>
      </c>
      <c r="I248" s="3"/>
      <c r="J248" s="3"/>
      <c r="K248" s="3">
        <v>23.5</v>
      </c>
      <c r="L248" s="3"/>
      <c r="M248" s="3"/>
      <c r="N248" s="3"/>
      <c r="O248" s="3"/>
      <c r="P248" s="3"/>
      <c r="Q248" s="3"/>
      <c r="R248" s="3"/>
      <c r="S248" s="5"/>
      <c r="T248" s="3"/>
      <c r="U248" s="120"/>
      <c r="V248" s="14"/>
    </row>
    <row r="249" spans="1:22" ht="19.5" customHeight="1">
      <c r="A249" s="118"/>
      <c r="B249" s="150"/>
      <c r="C249" s="151"/>
      <c r="D249" s="118"/>
      <c r="E249" s="6" t="s">
        <v>23</v>
      </c>
      <c r="F249" s="5" t="s">
        <v>45</v>
      </c>
      <c r="G249" s="118"/>
      <c r="H249" s="130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5"/>
      <c r="T249" s="3"/>
      <c r="U249" s="121"/>
      <c r="V249" s="14"/>
    </row>
    <row r="250" spans="1:22" ht="16.5" customHeight="1">
      <c r="A250" s="119"/>
      <c r="B250" s="152"/>
      <c r="C250" s="153"/>
      <c r="D250" s="119"/>
      <c r="E250" s="6" t="s">
        <v>24</v>
      </c>
      <c r="F250" s="5" t="s">
        <v>45</v>
      </c>
      <c r="G250" s="119"/>
      <c r="H250" s="131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5"/>
      <c r="T250" s="3"/>
      <c r="U250" s="122"/>
      <c r="V250" s="14"/>
    </row>
    <row r="251" spans="1:22" ht="15" customHeight="1">
      <c r="A251" s="117">
        <v>81</v>
      </c>
      <c r="B251" s="148" t="s">
        <v>234</v>
      </c>
      <c r="C251" s="149"/>
      <c r="D251" s="117" t="s">
        <v>19</v>
      </c>
      <c r="E251" s="6" t="s">
        <v>20</v>
      </c>
      <c r="F251" s="5" t="s">
        <v>235</v>
      </c>
      <c r="G251" s="117"/>
      <c r="H251" s="129" t="s">
        <v>581</v>
      </c>
      <c r="I251" s="3"/>
      <c r="J251" s="3"/>
      <c r="K251" s="3"/>
      <c r="L251" s="3"/>
      <c r="M251" s="3">
        <v>17.6</v>
      </c>
      <c r="N251" s="3"/>
      <c r="O251" s="3"/>
      <c r="P251" s="3"/>
      <c r="Q251" s="3"/>
      <c r="R251" s="3"/>
      <c r="S251" s="5"/>
      <c r="T251" s="3"/>
      <c r="U251" s="120"/>
      <c r="V251" s="14"/>
    </row>
    <row r="252" spans="1:22" ht="14.25">
      <c r="A252" s="118"/>
      <c r="B252" s="150"/>
      <c r="C252" s="151"/>
      <c r="D252" s="118"/>
      <c r="E252" s="6" t="s">
        <v>23</v>
      </c>
      <c r="F252" s="5" t="s">
        <v>45</v>
      </c>
      <c r="G252" s="118"/>
      <c r="H252" s="130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5"/>
      <c r="T252" s="3"/>
      <c r="U252" s="121"/>
      <c r="V252" s="14"/>
    </row>
    <row r="253" spans="1:22" ht="14.25">
      <c r="A253" s="119"/>
      <c r="B253" s="152"/>
      <c r="C253" s="153"/>
      <c r="D253" s="119"/>
      <c r="E253" s="6" t="s">
        <v>24</v>
      </c>
      <c r="F253" s="5" t="s">
        <v>45</v>
      </c>
      <c r="G253" s="119"/>
      <c r="H253" s="131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5"/>
      <c r="T253" s="3"/>
      <c r="U253" s="122"/>
      <c r="V253" s="14"/>
    </row>
    <row r="254" spans="1:22" ht="14.25">
      <c r="A254" s="22" t="s">
        <v>236</v>
      </c>
      <c r="B254" s="23"/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  <c r="P254" s="23"/>
      <c r="Q254" s="23"/>
      <c r="R254" s="23"/>
      <c r="S254" s="23"/>
      <c r="T254" s="23"/>
      <c r="U254" s="24"/>
      <c r="V254" s="14"/>
    </row>
    <row r="255" spans="1:22" ht="15" customHeight="1">
      <c r="A255" s="25" t="s">
        <v>237</v>
      </c>
      <c r="B255" s="26"/>
      <c r="C255" s="26"/>
      <c r="D255" s="26"/>
      <c r="E255" s="26"/>
      <c r="F255" s="26"/>
      <c r="G255" s="26"/>
      <c r="H255" s="26"/>
      <c r="I255" s="26"/>
      <c r="J255" s="26"/>
      <c r="K255" s="26"/>
      <c r="L255" s="26"/>
      <c r="M255" s="26"/>
      <c r="N255" s="26"/>
      <c r="O255" s="26"/>
      <c r="P255" s="26"/>
      <c r="Q255" s="26"/>
      <c r="R255" s="26"/>
      <c r="S255" s="26"/>
      <c r="T255" s="26"/>
      <c r="U255" s="27"/>
      <c r="V255" s="14"/>
    </row>
    <row r="256" spans="1:22" ht="15" customHeight="1">
      <c r="A256" s="117">
        <v>82</v>
      </c>
      <c r="B256" s="148" t="s">
        <v>238</v>
      </c>
      <c r="C256" s="149"/>
      <c r="D256" s="117" t="s">
        <v>19</v>
      </c>
      <c r="E256" s="6" t="s">
        <v>20</v>
      </c>
      <c r="F256" s="5">
        <v>3.3</v>
      </c>
      <c r="G256" s="117"/>
      <c r="H256" s="129" t="s">
        <v>580</v>
      </c>
      <c r="I256" s="3"/>
      <c r="J256" s="3"/>
      <c r="K256" s="3"/>
      <c r="L256" s="3"/>
      <c r="M256" s="3"/>
      <c r="N256" s="3"/>
      <c r="O256" s="3">
        <v>15.5</v>
      </c>
      <c r="P256" s="3"/>
      <c r="Q256" s="3"/>
      <c r="R256" s="3"/>
      <c r="S256" s="5"/>
      <c r="T256" s="3"/>
      <c r="U256" s="120"/>
      <c r="V256" s="14"/>
    </row>
    <row r="257" spans="1:22" ht="14.25">
      <c r="A257" s="118"/>
      <c r="B257" s="150"/>
      <c r="C257" s="151"/>
      <c r="D257" s="118"/>
      <c r="E257" s="6" t="s">
        <v>23</v>
      </c>
      <c r="F257" s="5" t="s">
        <v>45</v>
      </c>
      <c r="G257" s="118"/>
      <c r="H257" s="130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5"/>
      <c r="T257" s="3"/>
      <c r="U257" s="121"/>
      <c r="V257" s="14"/>
    </row>
    <row r="258" spans="1:22" ht="15" customHeight="1">
      <c r="A258" s="119"/>
      <c r="B258" s="152"/>
      <c r="C258" s="153"/>
      <c r="D258" s="119"/>
      <c r="E258" s="6" t="s">
        <v>24</v>
      </c>
      <c r="F258" s="5" t="s">
        <v>45</v>
      </c>
      <c r="G258" s="119"/>
      <c r="H258" s="131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5"/>
      <c r="T258" s="3"/>
      <c r="U258" s="122"/>
      <c r="V258" s="14"/>
    </row>
    <row r="259" spans="1:22" ht="15" customHeight="1">
      <c r="A259" s="117">
        <v>83</v>
      </c>
      <c r="B259" s="148" t="s">
        <v>239</v>
      </c>
      <c r="C259" s="149"/>
      <c r="D259" s="117" t="s">
        <v>19</v>
      </c>
      <c r="E259" s="6" t="s">
        <v>20</v>
      </c>
      <c r="F259" s="5">
        <v>4.7</v>
      </c>
      <c r="G259" s="117"/>
      <c r="H259" s="129" t="s">
        <v>502</v>
      </c>
      <c r="I259" s="3"/>
      <c r="J259" s="3"/>
      <c r="K259" s="3"/>
      <c r="L259" s="3"/>
      <c r="M259" s="3"/>
      <c r="N259" s="3">
        <v>21.9</v>
      </c>
      <c r="O259" s="3"/>
      <c r="P259" s="3"/>
      <c r="Q259" s="3"/>
      <c r="R259" s="3"/>
      <c r="S259" s="5"/>
      <c r="T259" s="3"/>
      <c r="U259" s="120"/>
      <c r="V259" s="14"/>
    </row>
    <row r="260" spans="1:22" ht="14.25">
      <c r="A260" s="118"/>
      <c r="B260" s="150"/>
      <c r="C260" s="151"/>
      <c r="D260" s="118"/>
      <c r="E260" s="6" t="s">
        <v>23</v>
      </c>
      <c r="F260" s="5" t="s">
        <v>45</v>
      </c>
      <c r="G260" s="118"/>
      <c r="H260" s="130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5"/>
      <c r="T260" s="3"/>
      <c r="U260" s="121"/>
      <c r="V260" s="14"/>
    </row>
    <row r="261" spans="1:22" ht="15" customHeight="1">
      <c r="A261" s="119"/>
      <c r="B261" s="152"/>
      <c r="C261" s="153"/>
      <c r="D261" s="119"/>
      <c r="E261" s="6" t="s">
        <v>24</v>
      </c>
      <c r="F261" s="5" t="s">
        <v>45</v>
      </c>
      <c r="G261" s="119"/>
      <c r="H261" s="131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5"/>
      <c r="T261" s="3"/>
      <c r="U261" s="122"/>
      <c r="V261" s="14"/>
    </row>
    <row r="262" spans="1:22" ht="15" customHeight="1">
      <c r="A262" s="117">
        <v>84</v>
      </c>
      <c r="B262" s="148" t="s">
        <v>240</v>
      </c>
      <c r="C262" s="149"/>
      <c r="D262" s="117" t="s">
        <v>19</v>
      </c>
      <c r="E262" s="6" t="s">
        <v>20</v>
      </c>
      <c r="F262" s="5">
        <v>4.9</v>
      </c>
      <c r="G262" s="117"/>
      <c r="H262" s="129" t="s">
        <v>581</v>
      </c>
      <c r="I262" s="3"/>
      <c r="J262" s="3"/>
      <c r="K262" s="3"/>
      <c r="L262" s="3"/>
      <c r="M262" s="3">
        <v>23.1</v>
      </c>
      <c r="N262" s="3"/>
      <c r="O262" s="3"/>
      <c r="P262" s="3"/>
      <c r="Q262" s="3"/>
      <c r="R262" s="3"/>
      <c r="S262" s="5"/>
      <c r="T262" s="3"/>
      <c r="U262" s="120"/>
      <c r="V262" s="14"/>
    </row>
    <row r="263" spans="1:22" ht="14.25">
      <c r="A263" s="118"/>
      <c r="B263" s="150"/>
      <c r="C263" s="151"/>
      <c r="D263" s="118"/>
      <c r="E263" s="6" t="s">
        <v>23</v>
      </c>
      <c r="F263" s="5" t="s">
        <v>45</v>
      </c>
      <c r="G263" s="118"/>
      <c r="H263" s="130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5"/>
      <c r="T263" s="3"/>
      <c r="U263" s="121"/>
      <c r="V263" s="14"/>
    </row>
    <row r="264" spans="1:22" ht="15" customHeight="1">
      <c r="A264" s="119"/>
      <c r="B264" s="152"/>
      <c r="C264" s="153"/>
      <c r="D264" s="119"/>
      <c r="E264" s="6" t="s">
        <v>24</v>
      </c>
      <c r="F264" s="5" t="s">
        <v>45</v>
      </c>
      <c r="G264" s="119"/>
      <c r="H264" s="131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5"/>
      <c r="T264" s="3"/>
      <c r="U264" s="122"/>
      <c r="V264" s="14"/>
    </row>
    <row r="265" spans="1:22" ht="15" customHeight="1">
      <c r="A265" s="117">
        <v>85</v>
      </c>
      <c r="B265" s="148" t="s">
        <v>241</v>
      </c>
      <c r="C265" s="149"/>
      <c r="D265" s="117" t="s">
        <v>19</v>
      </c>
      <c r="E265" s="6" t="s">
        <v>20</v>
      </c>
      <c r="F265" s="5">
        <v>8.1</v>
      </c>
      <c r="G265" s="117"/>
      <c r="H265" s="129" t="s">
        <v>502</v>
      </c>
      <c r="I265" s="3"/>
      <c r="J265" s="3"/>
      <c r="K265" s="3"/>
      <c r="L265" s="3"/>
      <c r="M265" s="3"/>
      <c r="N265" s="3">
        <v>37.9</v>
      </c>
      <c r="O265" s="3"/>
      <c r="P265" s="3"/>
      <c r="Q265" s="3"/>
      <c r="R265" s="3"/>
      <c r="S265" s="5"/>
      <c r="T265" s="3"/>
      <c r="U265" s="120"/>
      <c r="V265" s="14"/>
    </row>
    <row r="266" spans="1:22" ht="14.25">
      <c r="A266" s="118"/>
      <c r="B266" s="150"/>
      <c r="C266" s="151"/>
      <c r="D266" s="118"/>
      <c r="E266" s="6" t="s">
        <v>23</v>
      </c>
      <c r="F266" s="5" t="s">
        <v>45</v>
      </c>
      <c r="G266" s="118"/>
      <c r="H266" s="130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5"/>
      <c r="T266" s="3"/>
      <c r="U266" s="121"/>
      <c r="V266" s="14"/>
    </row>
    <row r="267" spans="1:27" ht="15" customHeight="1">
      <c r="A267" s="119"/>
      <c r="B267" s="152"/>
      <c r="C267" s="153"/>
      <c r="D267" s="119"/>
      <c r="E267" s="6" t="s">
        <v>24</v>
      </c>
      <c r="F267" s="5" t="s">
        <v>45</v>
      </c>
      <c r="G267" s="119"/>
      <c r="H267" s="131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5"/>
      <c r="T267" s="3"/>
      <c r="U267" s="122"/>
      <c r="V267" s="14"/>
      <c r="X267" s="111"/>
      <c r="Y267" s="111"/>
      <c r="Z267" s="111"/>
      <c r="AA267" s="14"/>
    </row>
    <row r="268" spans="1:22" ht="15" customHeight="1">
      <c r="A268" s="117">
        <v>86</v>
      </c>
      <c r="B268" s="148" t="s">
        <v>242</v>
      </c>
      <c r="C268" s="149"/>
      <c r="D268" s="117" t="s">
        <v>19</v>
      </c>
      <c r="E268" s="6" t="s">
        <v>20</v>
      </c>
      <c r="F268" s="5">
        <v>3.1</v>
      </c>
      <c r="G268" s="117"/>
      <c r="H268" s="129" t="s">
        <v>580</v>
      </c>
      <c r="I268" s="3"/>
      <c r="J268" s="3"/>
      <c r="K268" s="3"/>
      <c r="L268" s="3"/>
      <c r="M268" s="3"/>
      <c r="N268" s="3"/>
      <c r="O268" s="3">
        <v>14.7</v>
      </c>
      <c r="P268" s="3"/>
      <c r="Q268" s="3"/>
      <c r="R268" s="3"/>
      <c r="S268" s="5"/>
      <c r="T268" s="3"/>
      <c r="U268" s="120"/>
      <c r="V268" s="14"/>
    </row>
    <row r="269" spans="1:22" ht="14.25">
      <c r="A269" s="118"/>
      <c r="B269" s="150"/>
      <c r="C269" s="151"/>
      <c r="D269" s="118"/>
      <c r="E269" s="6" t="s">
        <v>23</v>
      </c>
      <c r="F269" s="5" t="s">
        <v>45</v>
      </c>
      <c r="G269" s="118"/>
      <c r="H269" s="130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5"/>
      <c r="T269" s="3"/>
      <c r="U269" s="121"/>
      <c r="V269" s="14"/>
    </row>
    <row r="270" spans="1:22" ht="15" customHeight="1">
      <c r="A270" s="119"/>
      <c r="B270" s="152"/>
      <c r="C270" s="153"/>
      <c r="D270" s="119"/>
      <c r="E270" s="6" t="s">
        <v>24</v>
      </c>
      <c r="F270" s="5" t="s">
        <v>45</v>
      </c>
      <c r="G270" s="119"/>
      <c r="H270" s="131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5"/>
      <c r="T270" s="3"/>
      <c r="U270" s="122"/>
      <c r="V270" s="14"/>
    </row>
    <row r="271" spans="1:22" ht="15" customHeight="1">
      <c r="A271" s="117">
        <v>87</v>
      </c>
      <c r="B271" s="148" t="s">
        <v>243</v>
      </c>
      <c r="C271" s="149"/>
      <c r="D271" s="117" t="s">
        <v>19</v>
      </c>
      <c r="E271" s="6" t="s">
        <v>20</v>
      </c>
      <c r="F271" s="5">
        <v>7.4</v>
      </c>
      <c r="G271" s="117"/>
      <c r="H271" s="129" t="s">
        <v>502</v>
      </c>
      <c r="I271" s="3"/>
      <c r="J271" s="3"/>
      <c r="K271" s="3"/>
      <c r="L271" s="3"/>
      <c r="M271" s="3"/>
      <c r="N271" s="3">
        <v>35</v>
      </c>
      <c r="O271" s="3"/>
      <c r="P271" s="3"/>
      <c r="Q271" s="3"/>
      <c r="R271" s="3"/>
      <c r="S271" s="5"/>
      <c r="T271" s="3"/>
      <c r="U271" s="120"/>
      <c r="V271" s="14"/>
    </row>
    <row r="272" spans="1:22" ht="14.25">
      <c r="A272" s="118"/>
      <c r="B272" s="150"/>
      <c r="C272" s="151"/>
      <c r="D272" s="118"/>
      <c r="E272" s="6" t="s">
        <v>23</v>
      </c>
      <c r="F272" s="5" t="s">
        <v>45</v>
      </c>
      <c r="G272" s="118"/>
      <c r="H272" s="130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5"/>
      <c r="T272" s="3"/>
      <c r="U272" s="121"/>
      <c r="V272" s="14"/>
    </row>
    <row r="273" spans="1:22" ht="15" customHeight="1">
      <c r="A273" s="119"/>
      <c r="B273" s="152"/>
      <c r="C273" s="153"/>
      <c r="D273" s="119"/>
      <c r="E273" s="6" t="s">
        <v>24</v>
      </c>
      <c r="F273" s="5" t="s">
        <v>45</v>
      </c>
      <c r="G273" s="119"/>
      <c r="H273" s="131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5"/>
      <c r="T273" s="3"/>
      <c r="U273" s="122"/>
      <c r="V273" s="14"/>
    </row>
    <row r="274" spans="1:22" ht="15" customHeight="1">
      <c r="A274" s="117">
        <v>88</v>
      </c>
      <c r="B274" s="148" t="s">
        <v>244</v>
      </c>
      <c r="C274" s="149"/>
      <c r="D274" s="117" t="s">
        <v>19</v>
      </c>
      <c r="E274" s="6" t="s">
        <v>20</v>
      </c>
      <c r="F274" s="5">
        <v>2.4</v>
      </c>
      <c r="G274" s="117"/>
      <c r="H274" s="129" t="s">
        <v>581</v>
      </c>
      <c r="I274" s="3"/>
      <c r="J274" s="3"/>
      <c r="K274" s="3"/>
      <c r="L274" s="3"/>
      <c r="M274" s="3">
        <v>11.3</v>
      </c>
      <c r="N274" s="3"/>
      <c r="O274" s="3"/>
      <c r="P274" s="3"/>
      <c r="Q274" s="3"/>
      <c r="R274" s="3"/>
      <c r="S274" s="5"/>
      <c r="T274" s="3"/>
      <c r="U274" s="120"/>
      <c r="V274" s="14"/>
    </row>
    <row r="275" spans="1:22" ht="14.25">
      <c r="A275" s="118"/>
      <c r="B275" s="150"/>
      <c r="C275" s="151"/>
      <c r="D275" s="118"/>
      <c r="E275" s="6" t="s">
        <v>23</v>
      </c>
      <c r="F275" s="5" t="s">
        <v>45</v>
      </c>
      <c r="G275" s="118"/>
      <c r="H275" s="130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5"/>
      <c r="T275" s="3"/>
      <c r="U275" s="121"/>
      <c r="V275" s="14"/>
    </row>
    <row r="276" spans="1:22" ht="15" customHeight="1">
      <c r="A276" s="119"/>
      <c r="B276" s="152"/>
      <c r="C276" s="153"/>
      <c r="D276" s="119"/>
      <c r="E276" s="6" t="s">
        <v>24</v>
      </c>
      <c r="F276" s="5" t="s">
        <v>45</v>
      </c>
      <c r="G276" s="119"/>
      <c r="H276" s="131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5"/>
      <c r="T276" s="3"/>
      <c r="U276" s="122"/>
      <c r="V276" s="14"/>
    </row>
    <row r="277" spans="1:22" ht="15" customHeight="1">
      <c r="A277" s="117">
        <v>89</v>
      </c>
      <c r="B277" s="148" t="s">
        <v>245</v>
      </c>
      <c r="C277" s="149"/>
      <c r="D277" s="117" t="s">
        <v>19</v>
      </c>
      <c r="E277" s="6" t="s">
        <v>20</v>
      </c>
      <c r="F277" s="5">
        <v>1.4</v>
      </c>
      <c r="G277" s="117"/>
      <c r="H277" s="129" t="s">
        <v>502</v>
      </c>
      <c r="I277" s="3"/>
      <c r="J277" s="3"/>
      <c r="K277" s="3"/>
      <c r="L277" s="3"/>
      <c r="M277" s="3"/>
      <c r="N277" s="3">
        <v>6.8</v>
      </c>
      <c r="O277" s="3"/>
      <c r="P277" s="3"/>
      <c r="Q277" s="3"/>
      <c r="R277" s="3"/>
      <c r="S277" s="5"/>
      <c r="T277" s="3"/>
      <c r="U277" s="120"/>
      <c r="V277" s="14"/>
    </row>
    <row r="278" spans="1:22" ht="14.25">
      <c r="A278" s="118"/>
      <c r="B278" s="150"/>
      <c r="C278" s="151"/>
      <c r="D278" s="118"/>
      <c r="E278" s="6" t="s">
        <v>23</v>
      </c>
      <c r="F278" s="5" t="s">
        <v>45</v>
      </c>
      <c r="G278" s="118"/>
      <c r="H278" s="130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5"/>
      <c r="T278" s="3"/>
      <c r="U278" s="121"/>
      <c r="V278" s="14"/>
    </row>
    <row r="279" spans="1:22" ht="15" customHeight="1">
      <c r="A279" s="119"/>
      <c r="B279" s="152"/>
      <c r="C279" s="153"/>
      <c r="D279" s="119"/>
      <c r="E279" s="6" t="s">
        <v>24</v>
      </c>
      <c r="F279" s="5" t="s">
        <v>45</v>
      </c>
      <c r="G279" s="119"/>
      <c r="H279" s="131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5"/>
      <c r="T279" s="3"/>
      <c r="U279" s="122"/>
      <c r="V279" s="14"/>
    </row>
    <row r="280" spans="1:22" ht="15" customHeight="1">
      <c r="A280" s="117">
        <v>90</v>
      </c>
      <c r="B280" s="148" t="s">
        <v>246</v>
      </c>
      <c r="C280" s="149"/>
      <c r="D280" s="117" t="s">
        <v>19</v>
      </c>
      <c r="E280" s="6" t="s">
        <v>20</v>
      </c>
      <c r="F280" s="5">
        <v>1.8</v>
      </c>
      <c r="G280" s="117"/>
      <c r="H280" s="129" t="s">
        <v>580</v>
      </c>
      <c r="I280" s="3"/>
      <c r="J280" s="3"/>
      <c r="K280" s="3"/>
      <c r="L280" s="3"/>
      <c r="M280" s="3"/>
      <c r="N280" s="3"/>
      <c r="O280" s="3">
        <v>8.5</v>
      </c>
      <c r="P280" s="3"/>
      <c r="Q280" s="3"/>
      <c r="R280" s="3"/>
      <c r="S280" s="5"/>
      <c r="T280" s="3"/>
      <c r="U280" s="120"/>
      <c r="V280" s="14"/>
    </row>
    <row r="281" spans="1:22" ht="14.25">
      <c r="A281" s="118"/>
      <c r="B281" s="150"/>
      <c r="C281" s="151"/>
      <c r="D281" s="118"/>
      <c r="E281" s="6" t="s">
        <v>23</v>
      </c>
      <c r="F281" s="5" t="s">
        <v>45</v>
      </c>
      <c r="G281" s="118"/>
      <c r="H281" s="130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5"/>
      <c r="T281" s="3"/>
      <c r="U281" s="121"/>
      <c r="V281" s="14"/>
    </row>
    <row r="282" spans="1:22" ht="15" customHeight="1">
      <c r="A282" s="119"/>
      <c r="B282" s="152"/>
      <c r="C282" s="153"/>
      <c r="D282" s="119"/>
      <c r="E282" s="6" t="s">
        <v>24</v>
      </c>
      <c r="F282" s="5" t="s">
        <v>45</v>
      </c>
      <c r="G282" s="119"/>
      <c r="H282" s="131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5"/>
      <c r="T282" s="3"/>
      <c r="U282" s="122"/>
      <c r="V282" s="14"/>
    </row>
    <row r="283" spans="1:22" ht="15" customHeight="1">
      <c r="A283" s="117">
        <v>91</v>
      </c>
      <c r="B283" s="148" t="s">
        <v>247</v>
      </c>
      <c r="C283" s="149"/>
      <c r="D283" s="117" t="s">
        <v>19</v>
      </c>
      <c r="E283" s="6" t="s">
        <v>20</v>
      </c>
      <c r="F283" s="5" t="s">
        <v>248</v>
      </c>
      <c r="G283" s="117"/>
      <c r="H283" s="129" t="s">
        <v>502</v>
      </c>
      <c r="I283" s="3"/>
      <c r="J283" s="3"/>
      <c r="K283" s="3"/>
      <c r="L283" s="3"/>
      <c r="M283" s="3"/>
      <c r="N283" s="3">
        <v>15.5</v>
      </c>
      <c r="O283" s="3"/>
      <c r="P283" s="3"/>
      <c r="Q283" s="3"/>
      <c r="R283" s="3"/>
      <c r="S283" s="5"/>
      <c r="T283" s="3"/>
      <c r="U283" s="120"/>
      <c r="V283" s="14"/>
    </row>
    <row r="284" spans="1:22" ht="14.25">
      <c r="A284" s="118"/>
      <c r="B284" s="150"/>
      <c r="C284" s="151"/>
      <c r="D284" s="118"/>
      <c r="E284" s="6" t="s">
        <v>23</v>
      </c>
      <c r="F284" s="5" t="s">
        <v>45</v>
      </c>
      <c r="G284" s="118"/>
      <c r="H284" s="130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5"/>
      <c r="T284" s="3"/>
      <c r="U284" s="121"/>
      <c r="V284" s="14"/>
    </row>
    <row r="285" spans="1:22" ht="15" customHeight="1">
      <c r="A285" s="119"/>
      <c r="B285" s="152"/>
      <c r="C285" s="153"/>
      <c r="D285" s="119"/>
      <c r="E285" s="6" t="s">
        <v>24</v>
      </c>
      <c r="F285" s="5" t="s">
        <v>45</v>
      </c>
      <c r="G285" s="119"/>
      <c r="H285" s="131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5"/>
      <c r="T285" s="3"/>
      <c r="U285" s="122"/>
      <c r="V285" s="14"/>
    </row>
    <row r="286" spans="1:22" ht="15" customHeight="1">
      <c r="A286" s="117">
        <v>92</v>
      </c>
      <c r="B286" s="148" t="s">
        <v>249</v>
      </c>
      <c r="C286" s="149"/>
      <c r="D286" s="117" t="s">
        <v>19</v>
      </c>
      <c r="E286" s="6" t="s">
        <v>20</v>
      </c>
      <c r="F286" s="5" t="s">
        <v>250</v>
      </c>
      <c r="G286" s="117"/>
      <c r="H286" s="129" t="s">
        <v>581</v>
      </c>
      <c r="I286" s="3"/>
      <c r="J286" s="3"/>
      <c r="K286" s="3"/>
      <c r="L286" s="3"/>
      <c r="M286" s="3">
        <v>13.5</v>
      </c>
      <c r="N286" s="3"/>
      <c r="O286" s="3"/>
      <c r="P286" s="3"/>
      <c r="Q286" s="3"/>
      <c r="R286" s="3"/>
      <c r="S286" s="5"/>
      <c r="T286" s="3"/>
      <c r="U286" s="120"/>
      <c r="V286" s="14"/>
    </row>
    <row r="287" spans="1:22" ht="14.25">
      <c r="A287" s="118"/>
      <c r="B287" s="150"/>
      <c r="C287" s="151"/>
      <c r="D287" s="118"/>
      <c r="E287" s="6" t="s">
        <v>23</v>
      </c>
      <c r="F287" s="5" t="s">
        <v>45</v>
      </c>
      <c r="G287" s="118"/>
      <c r="H287" s="130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5"/>
      <c r="T287" s="3"/>
      <c r="U287" s="121"/>
      <c r="V287" s="14"/>
    </row>
    <row r="288" spans="1:22" ht="15" customHeight="1">
      <c r="A288" s="119"/>
      <c r="B288" s="152"/>
      <c r="C288" s="153"/>
      <c r="D288" s="119"/>
      <c r="E288" s="6" t="s">
        <v>24</v>
      </c>
      <c r="F288" s="5" t="s">
        <v>45</v>
      </c>
      <c r="G288" s="119"/>
      <c r="H288" s="131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5"/>
      <c r="T288" s="3"/>
      <c r="U288" s="122"/>
      <c r="V288" s="14"/>
    </row>
    <row r="289" spans="1:22" ht="15" customHeight="1">
      <c r="A289" s="117">
        <v>93</v>
      </c>
      <c r="B289" s="148" t="s">
        <v>251</v>
      </c>
      <c r="C289" s="149"/>
      <c r="D289" s="117" t="s">
        <v>19</v>
      </c>
      <c r="E289" s="6" t="s">
        <v>20</v>
      </c>
      <c r="F289" s="5" t="s">
        <v>52</v>
      </c>
      <c r="G289" s="117"/>
      <c r="H289" s="129" t="s">
        <v>502</v>
      </c>
      <c r="I289" s="3"/>
      <c r="J289" s="3"/>
      <c r="K289" s="3"/>
      <c r="L289" s="3"/>
      <c r="M289" s="3"/>
      <c r="N289" s="3">
        <v>8.5</v>
      </c>
      <c r="O289" s="3"/>
      <c r="P289" s="3"/>
      <c r="Q289" s="3"/>
      <c r="R289" s="3"/>
      <c r="S289" s="5"/>
      <c r="T289" s="3"/>
      <c r="U289" s="120"/>
      <c r="V289" s="14"/>
    </row>
    <row r="290" spans="1:22" ht="14.25">
      <c r="A290" s="118"/>
      <c r="B290" s="150"/>
      <c r="C290" s="151"/>
      <c r="D290" s="118"/>
      <c r="E290" s="6" t="s">
        <v>23</v>
      </c>
      <c r="F290" s="5" t="s">
        <v>45</v>
      </c>
      <c r="G290" s="118"/>
      <c r="H290" s="130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5"/>
      <c r="T290" s="3"/>
      <c r="U290" s="121"/>
      <c r="V290" s="14"/>
    </row>
    <row r="291" spans="1:22" ht="15" customHeight="1">
      <c r="A291" s="119"/>
      <c r="B291" s="152"/>
      <c r="C291" s="153"/>
      <c r="D291" s="119"/>
      <c r="E291" s="6" t="s">
        <v>24</v>
      </c>
      <c r="F291" s="5" t="s">
        <v>45</v>
      </c>
      <c r="G291" s="119"/>
      <c r="H291" s="131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5"/>
      <c r="T291" s="3"/>
      <c r="U291" s="122"/>
      <c r="V291" s="14"/>
    </row>
    <row r="292" spans="1:22" ht="15" customHeight="1">
      <c r="A292" s="117">
        <v>94</v>
      </c>
      <c r="B292" s="148" t="s">
        <v>252</v>
      </c>
      <c r="C292" s="149"/>
      <c r="D292" s="117" t="s">
        <v>19</v>
      </c>
      <c r="E292" s="6" t="s">
        <v>20</v>
      </c>
      <c r="F292" s="5" t="s">
        <v>47</v>
      </c>
      <c r="G292" s="117"/>
      <c r="H292" s="129" t="s">
        <v>580</v>
      </c>
      <c r="I292" s="3"/>
      <c r="J292" s="3"/>
      <c r="K292" s="3"/>
      <c r="L292" s="3"/>
      <c r="M292" s="3"/>
      <c r="N292" s="3"/>
      <c r="O292" s="3">
        <v>18.6</v>
      </c>
      <c r="P292" s="3"/>
      <c r="Q292" s="3"/>
      <c r="R292" s="3"/>
      <c r="S292" s="5"/>
      <c r="T292" s="3"/>
      <c r="U292" s="120"/>
      <c r="V292" s="14"/>
    </row>
    <row r="293" spans="1:22" ht="14.25">
      <c r="A293" s="118"/>
      <c r="B293" s="150"/>
      <c r="C293" s="151"/>
      <c r="D293" s="118"/>
      <c r="E293" s="6" t="s">
        <v>23</v>
      </c>
      <c r="F293" s="5" t="s">
        <v>45</v>
      </c>
      <c r="G293" s="118"/>
      <c r="H293" s="130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5"/>
      <c r="T293" s="3"/>
      <c r="U293" s="121"/>
      <c r="V293" s="14"/>
    </row>
    <row r="294" spans="1:22" ht="15" customHeight="1">
      <c r="A294" s="119"/>
      <c r="B294" s="152"/>
      <c r="C294" s="153"/>
      <c r="D294" s="119"/>
      <c r="E294" s="6" t="s">
        <v>24</v>
      </c>
      <c r="F294" s="5" t="s">
        <v>45</v>
      </c>
      <c r="G294" s="119"/>
      <c r="H294" s="131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5"/>
      <c r="T294" s="3"/>
      <c r="U294" s="122"/>
      <c r="V294" s="14"/>
    </row>
    <row r="295" spans="1:22" ht="15" customHeight="1">
      <c r="A295" s="117">
        <v>95</v>
      </c>
      <c r="B295" s="148" t="s">
        <v>253</v>
      </c>
      <c r="C295" s="149"/>
      <c r="D295" s="117" t="s">
        <v>19</v>
      </c>
      <c r="E295" s="6" t="s">
        <v>20</v>
      </c>
      <c r="F295" s="5" t="s">
        <v>254</v>
      </c>
      <c r="G295" s="117"/>
      <c r="H295" s="129" t="s">
        <v>502</v>
      </c>
      <c r="I295" s="3"/>
      <c r="J295" s="3"/>
      <c r="K295" s="3"/>
      <c r="L295" s="3"/>
      <c r="M295" s="3"/>
      <c r="N295" s="3">
        <v>6.2</v>
      </c>
      <c r="O295" s="3"/>
      <c r="P295" s="3"/>
      <c r="Q295" s="3"/>
      <c r="R295" s="3"/>
      <c r="S295" s="5"/>
      <c r="T295" s="3"/>
      <c r="U295" s="120"/>
      <c r="V295" s="14"/>
    </row>
    <row r="296" spans="1:22" ht="14.25">
      <c r="A296" s="118"/>
      <c r="B296" s="150"/>
      <c r="C296" s="151"/>
      <c r="D296" s="118"/>
      <c r="E296" s="6" t="s">
        <v>23</v>
      </c>
      <c r="F296" s="5" t="s">
        <v>45</v>
      </c>
      <c r="G296" s="118"/>
      <c r="H296" s="130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5"/>
      <c r="T296" s="3"/>
      <c r="U296" s="121"/>
      <c r="V296" s="14"/>
    </row>
    <row r="297" spans="1:22" ht="15" customHeight="1">
      <c r="A297" s="119"/>
      <c r="B297" s="152"/>
      <c r="C297" s="153"/>
      <c r="D297" s="119"/>
      <c r="E297" s="6" t="s">
        <v>24</v>
      </c>
      <c r="F297" s="5" t="s">
        <v>45</v>
      </c>
      <c r="G297" s="119"/>
      <c r="H297" s="131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5"/>
      <c r="T297" s="3"/>
      <c r="U297" s="122"/>
      <c r="V297" s="14"/>
    </row>
    <row r="298" spans="1:22" ht="15" customHeight="1">
      <c r="A298" s="117">
        <v>96</v>
      </c>
      <c r="B298" s="148" t="s">
        <v>255</v>
      </c>
      <c r="C298" s="149"/>
      <c r="D298" s="117" t="s">
        <v>19</v>
      </c>
      <c r="E298" s="6" t="s">
        <v>20</v>
      </c>
      <c r="F298" s="5" t="s">
        <v>256</v>
      </c>
      <c r="G298" s="117"/>
      <c r="H298" s="129" t="s">
        <v>581</v>
      </c>
      <c r="I298" s="3"/>
      <c r="J298" s="3"/>
      <c r="K298" s="3"/>
      <c r="L298" s="3"/>
      <c r="M298" s="3">
        <v>14.7</v>
      </c>
      <c r="N298" s="3"/>
      <c r="O298" s="3"/>
      <c r="P298" s="3"/>
      <c r="Q298" s="3"/>
      <c r="R298" s="3"/>
      <c r="S298" s="5"/>
      <c r="T298" s="3"/>
      <c r="U298" s="120"/>
      <c r="V298" s="14"/>
    </row>
    <row r="299" spans="1:22" ht="14.25">
      <c r="A299" s="118"/>
      <c r="B299" s="150"/>
      <c r="C299" s="151"/>
      <c r="D299" s="118"/>
      <c r="E299" s="6" t="s">
        <v>23</v>
      </c>
      <c r="F299" s="5" t="s">
        <v>45</v>
      </c>
      <c r="G299" s="118"/>
      <c r="H299" s="130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5"/>
      <c r="T299" s="3"/>
      <c r="U299" s="121"/>
      <c r="V299" s="14"/>
    </row>
    <row r="300" spans="1:22" ht="15" customHeight="1">
      <c r="A300" s="119"/>
      <c r="B300" s="152"/>
      <c r="C300" s="153"/>
      <c r="D300" s="119"/>
      <c r="E300" s="6" t="s">
        <v>24</v>
      </c>
      <c r="F300" s="5" t="s">
        <v>45</v>
      </c>
      <c r="G300" s="119"/>
      <c r="H300" s="131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5"/>
      <c r="T300" s="3"/>
      <c r="U300" s="122"/>
      <c r="V300" s="14"/>
    </row>
    <row r="301" spans="1:22" ht="15" customHeight="1">
      <c r="A301" s="117">
        <v>97</v>
      </c>
      <c r="B301" s="148" t="s">
        <v>257</v>
      </c>
      <c r="C301" s="149"/>
      <c r="D301" s="117" t="s">
        <v>19</v>
      </c>
      <c r="E301" s="6" t="s">
        <v>20</v>
      </c>
      <c r="F301" s="5" t="s">
        <v>36</v>
      </c>
      <c r="G301" s="117" t="s">
        <v>19</v>
      </c>
      <c r="H301" s="129" t="s">
        <v>502</v>
      </c>
      <c r="I301" s="3"/>
      <c r="J301" s="3"/>
      <c r="K301" s="3"/>
      <c r="L301" s="3"/>
      <c r="M301" s="3"/>
      <c r="N301" s="3">
        <v>11.3</v>
      </c>
      <c r="O301" s="3"/>
      <c r="P301" s="3"/>
      <c r="Q301" s="3"/>
      <c r="R301" s="3"/>
      <c r="S301" s="5"/>
      <c r="T301" s="3"/>
      <c r="U301" s="120"/>
      <c r="V301" s="14"/>
    </row>
    <row r="302" spans="1:22" ht="14.25">
      <c r="A302" s="118"/>
      <c r="B302" s="150"/>
      <c r="C302" s="151"/>
      <c r="D302" s="118"/>
      <c r="E302" s="6" t="s">
        <v>23</v>
      </c>
      <c r="F302" s="5" t="s">
        <v>45</v>
      </c>
      <c r="G302" s="118"/>
      <c r="H302" s="130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5"/>
      <c r="T302" s="3"/>
      <c r="U302" s="121"/>
      <c r="V302" s="14"/>
    </row>
    <row r="303" spans="1:22" ht="15" customHeight="1">
      <c r="A303" s="119"/>
      <c r="B303" s="152"/>
      <c r="C303" s="153"/>
      <c r="D303" s="119"/>
      <c r="E303" s="6" t="s">
        <v>24</v>
      </c>
      <c r="F303" s="5" t="s">
        <v>45</v>
      </c>
      <c r="G303" s="119"/>
      <c r="H303" s="131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5"/>
      <c r="T303" s="3"/>
      <c r="U303" s="122"/>
      <c r="V303" s="14"/>
    </row>
    <row r="304" spans="1:22" ht="15" customHeight="1">
      <c r="A304" s="117">
        <v>98</v>
      </c>
      <c r="B304" s="148" t="s">
        <v>258</v>
      </c>
      <c r="C304" s="149"/>
      <c r="D304" s="117" t="s">
        <v>19</v>
      </c>
      <c r="E304" s="6" t="s">
        <v>20</v>
      </c>
      <c r="F304" s="5" t="s">
        <v>60</v>
      </c>
      <c r="G304" s="117"/>
      <c r="H304" s="129" t="s">
        <v>580</v>
      </c>
      <c r="I304" s="3"/>
      <c r="J304" s="3"/>
      <c r="K304" s="3"/>
      <c r="L304" s="3"/>
      <c r="M304" s="3"/>
      <c r="N304" s="3"/>
      <c r="O304" s="3">
        <v>29.9</v>
      </c>
      <c r="P304" s="3"/>
      <c r="Q304" s="3"/>
      <c r="R304" s="3"/>
      <c r="S304" s="5"/>
      <c r="T304" s="3"/>
      <c r="U304" s="120"/>
      <c r="V304" s="14"/>
    </row>
    <row r="305" spans="1:22" ht="14.25">
      <c r="A305" s="118"/>
      <c r="B305" s="150"/>
      <c r="C305" s="151"/>
      <c r="D305" s="118"/>
      <c r="E305" s="6" t="s">
        <v>23</v>
      </c>
      <c r="F305" s="5" t="s">
        <v>45</v>
      </c>
      <c r="G305" s="118"/>
      <c r="H305" s="130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5"/>
      <c r="T305" s="3"/>
      <c r="U305" s="121"/>
      <c r="V305" s="14"/>
    </row>
    <row r="306" spans="1:22" ht="15" customHeight="1">
      <c r="A306" s="119"/>
      <c r="B306" s="152"/>
      <c r="C306" s="153"/>
      <c r="D306" s="119"/>
      <c r="E306" s="6" t="s">
        <v>24</v>
      </c>
      <c r="F306" s="5" t="s">
        <v>45</v>
      </c>
      <c r="G306" s="119"/>
      <c r="H306" s="131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5"/>
      <c r="T306" s="3"/>
      <c r="U306" s="122"/>
      <c r="V306" s="14"/>
    </row>
    <row r="307" spans="1:22" ht="15" customHeight="1">
      <c r="A307" s="117">
        <v>99</v>
      </c>
      <c r="B307" s="148" t="s">
        <v>259</v>
      </c>
      <c r="C307" s="149"/>
      <c r="D307" s="117" t="s">
        <v>19</v>
      </c>
      <c r="E307" s="6" t="s">
        <v>20</v>
      </c>
      <c r="F307" s="5" t="s">
        <v>260</v>
      </c>
      <c r="G307" s="117"/>
      <c r="H307" s="129" t="s">
        <v>502</v>
      </c>
      <c r="I307" s="3"/>
      <c r="J307" s="3"/>
      <c r="K307" s="3"/>
      <c r="L307" s="3"/>
      <c r="M307" s="3"/>
      <c r="N307" s="3">
        <v>37.9</v>
      </c>
      <c r="O307" s="3"/>
      <c r="P307" s="3"/>
      <c r="Q307" s="3"/>
      <c r="R307" s="3"/>
      <c r="S307" s="5"/>
      <c r="T307" s="3"/>
      <c r="U307" s="120"/>
      <c r="V307" s="14"/>
    </row>
    <row r="308" spans="1:22" ht="14.25">
      <c r="A308" s="118"/>
      <c r="B308" s="150"/>
      <c r="C308" s="151"/>
      <c r="D308" s="118"/>
      <c r="E308" s="6" t="s">
        <v>23</v>
      </c>
      <c r="F308" s="5" t="s">
        <v>45</v>
      </c>
      <c r="G308" s="118"/>
      <c r="H308" s="130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5"/>
      <c r="T308" s="3"/>
      <c r="U308" s="121"/>
      <c r="V308" s="14"/>
    </row>
    <row r="309" spans="1:22" ht="15" customHeight="1">
      <c r="A309" s="119"/>
      <c r="B309" s="152"/>
      <c r="C309" s="153"/>
      <c r="D309" s="119"/>
      <c r="E309" s="6" t="s">
        <v>24</v>
      </c>
      <c r="F309" s="5" t="s">
        <v>45</v>
      </c>
      <c r="G309" s="119"/>
      <c r="H309" s="131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5"/>
      <c r="T309" s="3"/>
      <c r="U309" s="122"/>
      <c r="V309" s="14"/>
    </row>
    <row r="310" spans="1:22" ht="15" customHeight="1">
      <c r="A310" s="117">
        <v>100</v>
      </c>
      <c r="B310" s="148" t="s">
        <v>261</v>
      </c>
      <c r="C310" s="149"/>
      <c r="D310" s="117" t="s">
        <v>19</v>
      </c>
      <c r="E310" s="6" t="s">
        <v>20</v>
      </c>
      <c r="F310" s="5" t="s">
        <v>262</v>
      </c>
      <c r="G310" s="117"/>
      <c r="H310" s="129" t="s">
        <v>581</v>
      </c>
      <c r="I310" s="3"/>
      <c r="J310" s="3"/>
      <c r="K310" s="3"/>
      <c r="L310" s="3"/>
      <c r="M310" s="3">
        <v>24.8</v>
      </c>
      <c r="N310" s="3"/>
      <c r="O310" s="3"/>
      <c r="P310" s="3"/>
      <c r="Q310" s="3"/>
      <c r="R310" s="3"/>
      <c r="S310" s="5"/>
      <c r="T310" s="3"/>
      <c r="U310" s="120"/>
      <c r="V310" s="14"/>
    </row>
    <row r="311" spans="1:22" ht="14.25">
      <c r="A311" s="118"/>
      <c r="B311" s="150"/>
      <c r="C311" s="151"/>
      <c r="D311" s="118"/>
      <c r="E311" s="6" t="s">
        <v>23</v>
      </c>
      <c r="F311" s="5" t="s">
        <v>45</v>
      </c>
      <c r="G311" s="118"/>
      <c r="H311" s="130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5"/>
      <c r="T311" s="3"/>
      <c r="U311" s="121"/>
      <c r="V311" s="14"/>
    </row>
    <row r="312" spans="1:22" ht="15" customHeight="1">
      <c r="A312" s="119"/>
      <c r="B312" s="152"/>
      <c r="C312" s="153"/>
      <c r="D312" s="119"/>
      <c r="E312" s="6" t="s">
        <v>24</v>
      </c>
      <c r="F312" s="5" t="s">
        <v>45</v>
      </c>
      <c r="G312" s="119"/>
      <c r="H312" s="131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5"/>
      <c r="T312" s="3"/>
      <c r="U312" s="122"/>
      <c r="V312" s="14"/>
    </row>
    <row r="313" spans="1:22" ht="15" customHeight="1">
      <c r="A313" s="117">
        <v>101</v>
      </c>
      <c r="B313" s="148" t="s">
        <v>263</v>
      </c>
      <c r="C313" s="149"/>
      <c r="D313" s="117" t="s">
        <v>19</v>
      </c>
      <c r="E313" s="6" t="s">
        <v>20</v>
      </c>
      <c r="F313" s="5" t="s">
        <v>264</v>
      </c>
      <c r="G313" s="117"/>
      <c r="H313" s="129" t="s">
        <v>502</v>
      </c>
      <c r="I313" s="3"/>
      <c r="J313" s="3"/>
      <c r="K313" s="3"/>
      <c r="L313" s="3"/>
      <c r="M313" s="3"/>
      <c r="N313" s="3">
        <v>31</v>
      </c>
      <c r="O313" s="3"/>
      <c r="P313" s="3"/>
      <c r="Q313" s="3"/>
      <c r="R313" s="3"/>
      <c r="S313" s="5"/>
      <c r="T313" s="3"/>
      <c r="U313" s="120"/>
      <c r="V313" s="14"/>
    </row>
    <row r="314" spans="1:22" ht="14.25">
      <c r="A314" s="118"/>
      <c r="B314" s="150"/>
      <c r="C314" s="151"/>
      <c r="D314" s="118"/>
      <c r="E314" s="6" t="s">
        <v>23</v>
      </c>
      <c r="F314" s="5" t="s">
        <v>45</v>
      </c>
      <c r="G314" s="118"/>
      <c r="H314" s="130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5"/>
      <c r="T314" s="3"/>
      <c r="U314" s="121"/>
      <c r="V314" s="14"/>
    </row>
    <row r="315" spans="1:22" ht="15" customHeight="1">
      <c r="A315" s="119"/>
      <c r="B315" s="152"/>
      <c r="C315" s="153"/>
      <c r="D315" s="119"/>
      <c r="E315" s="6" t="s">
        <v>24</v>
      </c>
      <c r="F315" s="5" t="s">
        <v>45</v>
      </c>
      <c r="G315" s="119"/>
      <c r="H315" s="131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5"/>
      <c r="T315" s="3"/>
      <c r="U315" s="122"/>
      <c r="V315" s="14"/>
    </row>
    <row r="316" spans="1:22" ht="15" customHeight="1">
      <c r="A316" s="117">
        <v>102</v>
      </c>
      <c r="B316" s="148" t="s">
        <v>265</v>
      </c>
      <c r="C316" s="149"/>
      <c r="D316" s="117" t="s">
        <v>19</v>
      </c>
      <c r="E316" s="6" t="s">
        <v>20</v>
      </c>
      <c r="F316" s="5" t="s">
        <v>74</v>
      </c>
      <c r="G316" s="117"/>
      <c r="H316" s="129" t="s">
        <v>580</v>
      </c>
      <c r="I316" s="3"/>
      <c r="J316" s="3"/>
      <c r="K316" s="3"/>
      <c r="L316" s="3"/>
      <c r="M316" s="3"/>
      <c r="N316" s="3"/>
      <c r="O316" s="3">
        <v>20.7</v>
      </c>
      <c r="P316" s="3"/>
      <c r="Q316" s="3"/>
      <c r="R316" s="3"/>
      <c r="S316" s="5"/>
      <c r="T316" s="3"/>
      <c r="U316" s="120"/>
      <c r="V316" s="14"/>
    </row>
    <row r="317" spans="1:22" ht="14.25">
      <c r="A317" s="118"/>
      <c r="B317" s="150"/>
      <c r="C317" s="151"/>
      <c r="D317" s="118"/>
      <c r="E317" s="6" t="s">
        <v>23</v>
      </c>
      <c r="F317" s="5" t="s">
        <v>45</v>
      </c>
      <c r="G317" s="118"/>
      <c r="H317" s="130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5"/>
      <c r="T317" s="3"/>
      <c r="U317" s="121"/>
      <c r="V317" s="14"/>
    </row>
    <row r="318" spans="1:22" ht="15" customHeight="1">
      <c r="A318" s="119"/>
      <c r="B318" s="152"/>
      <c r="C318" s="153"/>
      <c r="D318" s="119"/>
      <c r="E318" s="6" t="s">
        <v>24</v>
      </c>
      <c r="F318" s="5" t="s">
        <v>45</v>
      </c>
      <c r="G318" s="119"/>
      <c r="H318" s="131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5"/>
      <c r="T318" s="3"/>
      <c r="U318" s="122"/>
      <c r="V318" s="14"/>
    </row>
    <row r="319" spans="1:22" ht="15" customHeight="1">
      <c r="A319" s="117">
        <v>103</v>
      </c>
      <c r="B319" s="148" t="s">
        <v>266</v>
      </c>
      <c r="C319" s="149"/>
      <c r="D319" s="117" t="s">
        <v>19</v>
      </c>
      <c r="E319" s="6" t="s">
        <v>20</v>
      </c>
      <c r="F319" s="5" t="s">
        <v>260</v>
      </c>
      <c r="G319" s="117"/>
      <c r="H319" s="129" t="s">
        <v>502</v>
      </c>
      <c r="I319" s="3"/>
      <c r="J319" s="3"/>
      <c r="K319" s="3"/>
      <c r="L319" s="3"/>
      <c r="M319" s="3"/>
      <c r="N319" s="3">
        <v>37.9</v>
      </c>
      <c r="O319" s="3"/>
      <c r="P319" s="3"/>
      <c r="Q319" s="3"/>
      <c r="R319" s="3"/>
      <c r="S319" s="5"/>
      <c r="T319" s="3"/>
      <c r="U319" s="120"/>
      <c r="V319" s="14"/>
    </row>
    <row r="320" spans="1:22" ht="14.25">
      <c r="A320" s="118"/>
      <c r="B320" s="150"/>
      <c r="C320" s="151"/>
      <c r="D320" s="118"/>
      <c r="E320" s="6" t="s">
        <v>23</v>
      </c>
      <c r="F320" s="5" t="s">
        <v>45</v>
      </c>
      <c r="G320" s="118"/>
      <c r="H320" s="130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5"/>
      <c r="T320" s="3"/>
      <c r="U320" s="121"/>
      <c r="V320" s="14"/>
    </row>
    <row r="321" spans="1:22" ht="15" customHeight="1">
      <c r="A321" s="119"/>
      <c r="B321" s="152"/>
      <c r="C321" s="153"/>
      <c r="D321" s="119"/>
      <c r="E321" s="6" t="s">
        <v>24</v>
      </c>
      <c r="F321" s="5" t="s">
        <v>45</v>
      </c>
      <c r="G321" s="119"/>
      <c r="H321" s="131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5"/>
      <c r="T321" s="3"/>
      <c r="U321" s="122"/>
      <c r="V321" s="14"/>
    </row>
    <row r="322" spans="1:22" ht="15" customHeight="1">
      <c r="A322" s="117">
        <v>104</v>
      </c>
      <c r="B322" s="148" t="s">
        <v>267</v>
      </c>
      <c r="C322" s="149"/>
      <c r="D322" s="117" t="s">
        <v>19</v>
      </c>
      <c r="E322" s="6" t="s">
        <v>20</v>
      </c>
      <c r="F322" s="5" t="s">
        <v>260</v>
      </c>
      <c r="G322" s="117"/>
      <c r="H322" s="129" t="s">
        <v>580</v>
      </c>
      <c r="I322" s="3"/>
      <c r="J322" s="3"/>
      <c r="K322" s="3"/>
      <c r="L322" s="3"/>
      <c r="M322" s="3"/>
      <c r="N322" s="3"/>
      <c r="O322" s="3">
        <v>37.9</v>
      </c>
      <c r="P322" s="3"/>
      <c r="Q322" s="3"/>
      <c r="R322" s="3"/>
      <c r="S322" s="5"/>
      <c r="T322" s="3"/>
      <c r="U322" s="120"/>
      <c r="V322" s="14"/>
    </row>
    <row r="323" spans="1:22" ht="14.25">
      <c r="A323" s="118"/>
      <c r="B323" s="150"/>
      <c r="C323" s="151"/>
      <c r="D323" s="118"/>
      <c r="E323" s="6" t="s">
        <v>23</v>
      </c>
      <c r="F323" s="5" t="s">
        <v>45</v>
      </c>
      <c r="G323" s="118"/>
      <c r="H323" s="130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5"/>
      <c r="T323" s="3"/>
      <c r="U323" s="121"/>
      <c r="V323" s="14"/>
    </row>
    <row r="324" spans="1:22" ht="15" customHeight="1">
      <c r="A324" s="119"/>
      <c r="B324" s="152"/>
      <c r="C324" s="153"/>
      <c r="D324" s="119"/>
      <c r="E324" s="6" t="s">
        <v>24</v>
      </c>
      <c r="F324" s="5" t="s">
        <v>45</v>
      </c>
      <c r="G324" s="119"/>
      <c r="H324" s="131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5"/>
      <c r="T324" s="3"/>
      <c r="U324" s="122"/>
      <c r="V324" s="14"/>
    </row>
    <row r="325" spans="1:22" ht="15" customHeight="1">
      <c r="A325" s="117">
        <v>105</v>
      </c>
      <c r="B325" s="148" t="s">
        <v>268</v>
      </c>
      <c r="C325" s="149"/>
      <c r="D325" s="117" t="s">
        <v>19</v>
      </c>
      <c r="E325" s="6" t="s">
        <v>20</v>
      </c>
      <c r="F325" s="5" t="s">
        <v>44</v>
      </c>
      <c r="G325" s="117"/>
      <c r="H325" s="129" t="s">
        <v>502</v>
      </c>
      <c r="I325" s="3"/>
      <c r="J325" s="3"/>
      <c r="K325" s="3"/>
      <c r="L325" s="3"/>
      <c r="M325" s="3"/>
      <c r="N325" s="3">
        <v>9.4</v>
      </c>
      <c r="O325" s="3"/>
      <c r="P325" s="3"/>
      <c r="Q325" s="3"/>
      <c r="R325" s="3"/>
      <c r="S325" s="5"/>
      <c r="T325" s="3"/>
      <c r="U325" s="120"/>
      <c r="V325" s="14"/>
    </row>
    <row r="326" spans="1:22" ht="14.25">
      <c r="A326" s="118"/>
      <c r="B326" s="150"/>
      <c r="C326" s="151"/>
      <c r="D326" s="118"/>
      <c r="E326" s="6" t="s">
        <v>23</v>
      </c>
      <c r="F326" s="5" t="s">
        <v>45</v>
      </c>
      <c r="G326" s="118"/>
      <c r="H326" s="130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5"/>
      <c r="T326" s="3"/>
      <c r="U326" s="121"/>
      <c r="V326" s="14"/>
    </row>
    <row r="327" spans="1:22" ht="15" customHeight="1">
      <c r="A327" s="119"/>
      <c r="B327" s="152"/>
      <c r="C327" s="153"/>
      <c r="D327" s="119"/>
      <c r="E327" s="6" t="s">
        <v>24</v>
      </c>
      <c r="F327" s="5" t="s">
        <v>45</v>
      </c>
      <c r="G327" s="119"/>
      <c r="H327" s="131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5"/>
      <c r="T327" s="3"/>
      <c r="U327" s="122"/>
      <c r="V327" s="14"/>
    </row>
    <row r="328" spans="1:22" ht="15" customHeight="1">
      <c r="A328" s="117">
        <v>106</v>
      </c>
      <c r="B328" s="148" t="s">
        <v>269</v>
      </c>
      <c r="C328" s="149"/>
      <c r="D328" s="117" t="s">
        <v>19</v>
      </c>
      <c r="E328" s="6" t="s">
        <v>20</v>
      </c>
      <c r="F328" s="5" t="s">
        <v>62</v>
      </c>
      <c r="G328" s="117"/>
      <c r="H328" s="129" t="s">
        <v>581</v>
      </c>
      <c r="I328" s="3"/>
      <c r="J328" s="3"/>
      <c r="K328" s="3"/>
      <c r="L328" s="3"/>
      <c r="M328" s="3">
        <v>24.3</v>
      </c>
      <c r="N328" s="3"/>
      <c r="O328" s="3"/>
      <c r="P328" s="3"/>
      <c r="Q328" s="3"/>
      <c r="R328" s="3"/>
      <c r="S328" s="5"/>
      <c r="T328" s="3"/>
      <c r="U328" s="120"/>
      <c r="V328" s="14"/>
    </row>
    <row r="329" spans="1:22" ht="14.25">
      <c r="A329" s="118"/>
      <c r="B329" s="150"/>
      <c r="C329" s="151"/>
      <c r="D329" s="118"/>
      <c r="E329" s="6" t="s">
        <v>23</v>
      </c>
      <c r="F329" s="5" t="s">
        <v>45</v>
      </c>
      <c r="G329" s="118"/>
      <c r="H329" s="130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5"/>
      <c r="T329" s="3"/>
      <c r="U329" s="121"/>
      <c r="V329" s="14" t="s">
        <v>96</v>
      </c>
    </row>
    <row r="330" spans="1:22" ht="15" customHeight="1">
      <c r="A330" s="119"/>
      <c r="B330" s="152"/>
      <c r="C330" s="153"/>
      <c r="D330" s="119"/>
      <c r="E330" s="6" t="s">
        <v>24</v>
      </c>
      <c r="F330" s="5" t="s">
        <v>45</v>
      </c>
      <c r="G330" s="119"/>
      <c r="H330" s="131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5"/>
      <c r="T330" s="3"/>
      <c r="U330" s="122"/>
      <c r="V330" s="14"/>
    </row>
    <row r="331" spans="1:22" ht="15" customHeight="1">
      <c r="A331" s="117">
        <v>107</v>
      </c>
      <c r="B331" s="148" t="s">
        <v>270</v>
      </c>
      <c r="C331" s="149"/>
      <c r="D331" s="117" t="s">
        <v>19</v>
      </c>
      <c r="E331" s="6" t="s">
        <v>20</v>
      </c>
      <c r="F331" s="5" t="s">
        <v>62</v>
      </c>
      <c r="G331" s="117"/>
      <c r="H331" s="129" t="s">
        <v>502</v>
      </c>
      <c r="I331" s="3"/>
      <c r="J331" s="3"/>
      <c r="K331" s="3"/>
      <c r="L331" s="3"/>
      <c r="M331" s="3"/>
      <c r="N331" s="3">
        <v>24.3</v>
      </c>
      <c r="O331" s="3"/>
      <c r="P331" s="3"/>
      <c r="Q331" s="3"/>
      <c r="R331" s="3"/>
      <c r="S331" s="5"/>
      <c r="T331" s="3"/>
      <c r="U331" s="120"/>
      <c r="V331" s="14" t="s">
        <v>170</v>
      </c>
    </row>
    <row r="332" spans="1:22" ht="14.25">
      <c r="A332" s="118"/>
      <c r="B332" s="150"/>
      <c r="C332" s="151"/>
      <c r="D332" s="118"/>
      <c r="E332" s="6" t="s">
        <v>23</v>
      </c>
      <c r="F332" s="5" t="s">
        <v>45</v>
      </c>
      <c r="G332" s="118"/>
      <c r="H332" s="130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5"/>
      <c r="T332" s="3"/>
      <c r="U332" s="121"/>
      <c r="V332" s="14" t="s">
        <v>96</v>
      </c>
    </row>
    <row r="333" spans="1:22" ht="15" customHeight="1">
      <c r="A333" s="119"/>
      <c r="B333" s="152"/>
      <c r="C333" s="153"/>
      <c r="D333" s="119"/>
      <c r="E333" s="6" t="s">
        <v>24</v>
      </c>
      <c r="F333" s="5" t="s">
        <v>45</v>
      </c>
      <c r="G333" s="119"/>
      <c r="H333" s="131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5"/>
      <c r="T333" s="3"/>
      <c r="U333" s="122"/>
      <c r="V333" s="14"/>
    </row>
    <row r="334" spans="1:22" ht="15" customHeight="1">
      <c r="A334" s="117">
        <v>108</v>
      </c>
      <c r="B334" s="148" t="s">
        <v>271</v>
      </c>
      <c r="C334" s="149"/>
      <c r="D334" s="117" t="s">
        <v>19</v>
      </c>
      <c r="E334" s="6" t="s">
        <v>20</v>
      </c>
      <c r="F334" s="5" t="s">
        <v>68</v>
      </c>
      <c r="G334" s="117"/>
      <c r="H334" s="129" t="s">
        <v>580</v>
      </c>
      <c r="I334" s="3"/>
      <c r="J334" s="3"/>
      <c r="K334" s="3"/>
      <c r="L334" s="3"/>
      <c r="M334" s="3"/>
      <c r="N334" s="3"/>
      <c r="O334" s="3">
        <v>25.9</v>
      </c>
      <c r="P334" s="3"/>
      <c r="Q334" s="3"/>
      <c r="R334" s="3"/>
      <c r="S334" s="5"/>
      <c r="T334" s="3"/>
      <c r="U334" s="120"/>
      <c r="V334" s="14"/>
    </row>
    <row r="335" spans="1:22" ht="14.25">
      <c r="A335" s="118"/>
      <c r="B335" s="150"/>
      <c r="C335" s="151"/>
      <c r="D335" s="118"/>
      <c r="E335" s="6" t="s">
        <v>23</v>
      </c>
      <c r="F335" s="5" t="s">
        <v>45</v>
      </c>
      <c r="G335" s="118"/>
      <c r="H335" s="130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5"/>
      <c r="T335" s="3"/>
      <c r="U335" s="121"/>
      <c r="V335" s="14"/>
    </row>
    <row r="336" spans="1:22" ht="15" customHeight="1">
      <c r="A336" s="119"/>
      <c r="B336" s="152"/>
      <c r="C336" s="153"/>
      <c r="D336" s="119"/>
      <c r="E336" s="6" t="s">
        <v>24</v>
      </c>
      <c r="F336" s="5" t="s">
        <v>45</v>
      </c>
      <c r="G336" s="119"/>
      <c r="H336" s="131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5"/>
      <c r="T336" s="3"/>
      <c r="U336" s="122"/>
      <c r="V336" s="14"/>
    </row>
    <row r="337" spans="1:22" ht="15" customHeight="1">
      <c r="A337" s="117">
        <v>109</v>
      </c>
      <c r="B337" s="148" t="s">
        <v>272</v>
      </c>
      <c r="C337" s="149"/>
      <c r="D337" s="117" t="s">
        <v>19</v>
      </c>
      <c r="E337" s="6" t="s">
        <v>20</v>
      </c>
      <c r="F337" s="5" t="s">
        <v>273</v>
      </c>
      <c r="G337" s="117"/>
      <c r="H337" s="129" t="s">
        <v>581</v>
      </c>
      <c r="I337" s="3"/>
      <c r="J337" s="3"/>
      <c r="K337" s="3"/>
      <c r="L337" s="3"/>
      <c r="M337" s="3">
        <v>1.1</v>
      </c>
      <c r="N337" s="3"/>
      <c r="O337" s="3"/>
      <c r="P337" s="3"/>
      <c r="Q337" s="3"/>
      <c r="R337" s="3"/>
      <c r="S337" s="5"/>
      <c r="T337" s="3"/>
      <c r="U337" s="120"/>
      <c r="V337" s="14"/>
    </row>
    <row r="338" spans="1:22" ht="14.25">
      <c r="A338" s="118"/>
      <c r="B338" s="150"/>
      <c r="C338" s="151"/>
      <c r="D338" s="118"/>
      <c r="E338" s="6" t="s">
        <v>23</v>
      </c>
      <c r="F338" s="5" t="s">
        <v>45</v>
      </c>
      <c r="G338" s="118"/>
      <c r="H338" s="130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5"/>
      <c r="T338" s="3"/>
      <c r="U338" s="121"/>
      <c r="V338" s="14"/>
    </row>
    <row r="339" spans="1:22" ht="15" customHeight="1">
      <c r="A339" s="119"/>
      <c r="B339" s="152"/>
      <c r="C339" s="153"/>
      <c r="D339" s="119"/>
      <c r="E339" s="6" t="s">
        <v>24</v>
      </c>
      <c r="F339" s="5" t="s">
        <v>45</v>
      </c>
      <c r="G339" s="119"/>
      <c r="H339" s="131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5"/>
      <c r="T339" s="3"/>
      <c r="U339" s="122"/>
      <c r="V339" s="14"/>
    </row>
    <row r="340" spans="1:22" ht="15" customHeight="1">
      <c r="A340" s="117">
        <v>110</v>
      </c>
      <c r="B340" s="148" t="s">
        <v>274</v>
      </c>
      <c r="C340" s="149"/>
      <c r="D340" s="117" t="s">
        <v>19</v>
      </c>
      <c r="E340" s="6" t="s">
        <v>20</v>
      </c>
      <c r="F340" s="5" t="s">
        <v>218</v>
      </c>
      <c r="G340" s="117"/>
      <c r="H340" s="129" t="s">
        <v>502</v>
      </c>
      <c r="I340" s="3"/>
      <c r="J340" s="3"/>
      <c r="K340" s="3"/>
      <c r="L340" s="3"/>
      <c r="M340" s="3"/>
      <c r="N340" s="3">
        <v>4.1</v>
      </c>
      <c r="O340" s="3"/>
      <c r="P340" s="3"/>
      <c r="Q340" s="3"/>
      <c r="R340" s="3"/>
      <c r="S340" s="5"/>
      <c r="T340" s="3"/>
      <c r="U340" s="120"/>
      <c r="V340" s="14"/>
    </row>
    <row r="341" spans="1:22" ht="14.25">
      <c r="A341" s="118"/>
      <c r="B341" s="150"/>
      <c r="C341" s="151"/>
      <c r="D341" s="118"/>
      <c r="E341" s="6" t="s">
        <v>23</v>
      </c>
      <c r="F341" s="5" t="s">
        <v>45</v>
      </c>
      <c r="G341" s="118"/>
      <c r="H341" s="130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5"/>
      <c r="T341" s="3"/>
      <c r="U341" s="121"/>
      <c r="V341" s="14"/>
    </row>
    <row r="342" spans="1:22" ht="15" customHeight="1">
      <c r="A342" s="119"/>
      <c r="B342" s="152"/>
      <c r="C342" s="153"/>
      <c r="D342" s="119"/>
      <c r="E342" s="6" t="s">
        <v>24</v>
      </c>
      <c r="F342" s="5" t="s">
        <v>45</v>
      </c>
      <c r="G342" s="119"/>
      <c r="H342" s="131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5"/>
      <c r="T342" s="3"/>
      <c r="U342" s="122"/>
      <c r="V342" s="14"/>
    </row>
    <row r="343" spans="1:22" ht="15" customHeight="1">
      <c r="A343" s="117">
        <v>111</v>
      </c>
      <c r="B343" s="148" t="s">
        <v>275</v>
      </c>
      <c r="C343" s="149"/>
      <c r="D343" s="117" t="s">
        <v>19</v>
      </c>
      <c r="E343" s="6" t="s">
        <v>20</v>
      </c>
      <c r="F343" s="5" t="s">
        <v>276</v>
      </c>
      <c r="G343" s="117"/>
      <c r="H343" s="129" t="s">
        <v>580</v>
      </c>
      <c r="I343" s="3"/>
      <c r="J343" s="3"/>
      <c r="K343" s="3"/>
      <c r="L343" s="3"/>
      <c r="M343" s="3"/>
      <c r="N343" s="3"/>
      <c r="O343" s="3">
        <v>7.8</v>
      </c>
      <c r="P343" s="3"/>
      <c r="Q343" s="3"/>
      <c r="R343" s="3"/>
      <c r="S343" s="5"/>
      <c r="T343" s="3"/>
      <c r="U343" s="120"/>
      <c r="V343" s="14"/>
    </row>
    <row r="344" spans="1:22" ht="14.25">
      <c r="A344" s="118"/>
      <c r="B344" s="150"/>
      <c r="C344" s="151"/>
      <c r="D344" s="118"/>
      <c r="E344" s="6" t="s">
        <v>23</v>
      </c>
      <c r="F344" s="5" t="s">
        <v>45</v>
      </c>
      <c r="G344" s="118"/>
      <c r="H344" s="130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5"/>
      <c r="T344" s="3"/>
      <c r="U344" s="121"/>
      <c r="V344" s="14"/>
    </row>
    <row r="345" spans="1:22" ht="15" customHeight="1">
      <c r="A345" s="119"/>
      <c r="B345" s="152"/>
      <c r="C345" s="153"/>
      <c r="D345" s="119"/>
      <c r="E345" s="6" t="s">
        <v>24</v>
      </c>
      <c r="F345" s="5" t="s">
        <v>45</v>
      </c>
      <c r="G345" s="119"/>
      <c r="H345" s="131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5"/>
      <c r="T345" s="3"/>
      <c r="U345" s="122"/>
      <c r="V345" s="14"/>
    </row>
    <row r="346" spans="1:22" ht="15" customHeight="1">
      <c r="A346" s="117">
        <v>112</v>
      </c>
      <c r="B346" s="148" t="s">
        <v>278</v>
      </c>
      <c r="C346" s="149"/>
      <c r="D346" s="117" t="s">
        <v>19</v>
      </c>
      <c r="E346" s="6" t="s">
        <v>20</v>
      </c>
      <c r="F346" s="5" t="s">
        <v>279</v>
      </c>
      <c r="G346" s="117"/>
      <c r="H346" s="129" t="s">
        <v>502</v>
      </c>
      <c r="I346" s="3"/>
      <c r="J346" s="3"/>
      <c r="K346" s="3"/>
      <c r="L346" s="3"/>
      <c r="M346" s="3"/>
      <c r="N346" s="3">
        <v>2.8</v>
      </c>
      <c r="O346" s="3"/>
      <c r="P346" s="3"/>
      <c r="Q346" s="3"/>
      <c r="R346" s="3"/>
      <c r="S346" s="5"/>
      <c r="T346" s="3"/>
      <c r="U346" s="120"/>
      <c r="V346" s="14"/>
    </row>
    <row r="347" spans="1:22" ht="14.25">
      <c r="A347" s="118"/>
      <c r="B347" s="150"/>
      <c r="C347" s="151"/>
      <c r="D347" s="118"/>
      <c r="E347" s="6" t="s">
        <v>23</v>
      </c>
      <c r="F347" s="5" t="s">
        <v>45</v>
      </c>
      <c r="G347" s="118"/>
      <c r="H347" s="130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5"/>
      <c r="T347" s="3"/>
      <c r="U347" s="121"/>
      <c r="V347" s="14"/>
    </row>
    <row r="348" spans="1:22" ht="15" customHeight="1">
      <c r="A348" s="119"/>
      <c r="B348" s="152"/>
      <c r="C348" s="153"/>
      <c r="D348" s="119"/>
      <c r="E348" s="6" t="s">
        <v>24</v>
      </c>
      <c r="F348" s="5" t="s">
        <v>45</v>
      </c>
      <c r="G348" s="119"/>
      <c r="H348" s="131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5"/>
      <c r="T348" s="3"/>
      <c r="U348" s="122"/>
      <c r="V348" s="14"/>
    </row>
    <row r="349" spans="1:22" ht="15" customHeight="1">
      <c r="A349" s="117">
        <v>113</v>
      </c>
      <c r="B349" s="148" t="s">
        <v>280</v>
      </c>
      <c r="C349" s="149"/>
      <c r="D349" s="117" t="s">
        <v>19</v>
      </c>
      <c r="E349" s="6" t="s">
        <v>20</v>
      </c>
      <c r="F349" s="5" t="s">
        <v>279</v>
      </c>
      <c r="G349" s="117"/>
      <c r="H349" s="129" t="s">
        <v>580</v>
      </c>
      <c r="I349" s="3"/>
      <c r="J349" s="3"/>
      <c r="K349" s="3"/>
      <c r="L349" s="3"/>
      <c r="M349" s="3"/>
      <c r="N349" s="3"/>
      <c r="O349" s="3">
        <v>2.8</v>
      </c>
      <c r="P349" s="3"/>
      <c r="Q349" s="3"/>
      <c r="R349" s="3"/>
      <c r="S349" s="5"/>
      <c r="T349" s="3"/>
      <c r="U349" s="120"/>
      <c r="V349" s="14"/>
    </row>
    <row r="350" spans="1:22" ht="14.25">
      <c r="A350" s="118"/>
      <c r="B350" s="150"/>
      <c r="C350" s="151"/>
      <c r="D350" s="118"/>
      <c r="E350" s="6" t="s">
        <v>23</v>
      </c>
      <c r="F350" s="5" t="s">
        <v>45</v>
      </c>
      <c r="G350" s="118"/>
      <c r="H350" s="130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5"/>
      <c r="T350" s="3"/>
      <c r="U350" s="121"/>
      <c r="V350" s="14"/>
    </row>
    <row r="351" spans="1:22" ht="15" customHeight="1">
      <c r="A351" s="119"/>
      <c r="B351" s="152"/>
      <c r="C351" s="153"/>
      <c r="D351" s="119"/>
      <c r="E351" s="6" t="s">
        <v>24</v>
      </c>
      <c r="F351" s="5" t="s">
        <v>45</v>
      </c>
      <c r="G351" s="119"/>
      <c r="H351" s="131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5"/>
      <c r="T351" s="3"/>
      <c r="U351" s="122"/>
      <c r="V351" s="14"/>
    </row>
    <row r="352" spans="1:22" ht="15" customHeight="1">
      <c r="A352" s="117">
        <v>114</v>
      </c>
      <c r="B352" s="148" t="s">
        <v>281</v>
      </c>
      <c r="C352" s="149"/>
      <c r="D352" s="117" t="s">
        <v>19</v>
      </c>
      <c r="E352" s="6" t="s">
        <v>20</v>
      </c>
      <c r="F352" s="5" t="s">
        <v>273</v>
      </c>
      <c r="G352" s="117"/>
      <c r="H352" s="129" t="s">
        <v>502</v>
      </c>
      <c r="I352" s="3"/>
      <c r="J352" s="3"/>
      <c r="K352" s="3"/>
      <c r="L352" s="3"/>
      <c r="M352" s="3"/>
      <c r="N352" s="3">
        <v>0.8</v>
      </c>
      <c r="O352" s="3"/>
      <c r="P352" s="3"/>
      <c r="Q352" s="3"/>
      <c r="R352" s="3"/>
      <c r="S352" s="5"/>
      <c r="T352" s="3"/>
      <c r="U352" s="120"/>
      <c r="V352" s="14"/>
    </row>
    <row r="353" spans="1:22" ht="14.25">
      <c r="A353" s="118"/>
      <c r="B353" s="150"/>
      <c r="C353" s="151"/>
      <c r="D353" s="118"/>
      <c r="E353" s="6" t="s">
        <v>23</v>
      </c>
      <c r="F353" s="5" t="s">
        <v>45</v>
      </c>
      <c r="G353" s="118"/>
      <c r="H353" s="130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5"/>
      <c r="T353" s="3"/>
      <c r="U353" s="121"/>
      <c r="V353" s="14"/>
    </row>
    <row r="354" spans="1:22" ht="15" customHeight="1">
      <c r="A354" s="119"/>
      <c r="B354" s="152"/>
      <c r="C354" s="153"/>
      <c r="D354" s="119"/>
      <c r="E354" s="6" t="s">
        <v>24</v>
      </c>
      <c r="F354" s="5" t="s">
        <v>45</v>
      </c>
      <c r="G354" s="119"/>
      <c r="H354" s="131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5"/>
      <c r="T354" s="3"/>
      <c r="U354" s="122"/>
      <c r="V354" s="14"/>
    </row>
    <row r="355" spans="1:22" ht="15" customHeight="1">
      <c r="A355" s="117">
        <v>115</v>
      </c>
      <c r="B355" s="148" t="s">
        <v>282</v>
      </c>
      <c r="C355" s="149"/>
      <c r="D355" s="117" t="s">
        <v>19</v>
      </c>
      <c r="E355" s="6" t="s">
        <v>20</v>
      </c>
      <c r="F355" s="5" t="s">
        <v>283</v>
      </c>
      <c r="G355" s="117"/>
      <c r="H355" s="129" t="s">
        <v>581</v>
      </c>
      <c r="I355" s="3"/>
      <c r="J355" s="3"/>
      <c r="K355" s="3"/>
      <c r="L355" s="3"/>
      <c r="M355" s="3">
        <v>6.8</v>
      </c>
      <c r="N355" s="3"/>
      <c r="O355" s="3"/>
      <c r="P355" s="3"/>
      <c r="Q355" s="3"/>
      <c r="R355" s="3"/>
      <c r="S355" s="5"/>
      <c r="T355" s="3"/>
      <c r="U355" s="120"/>
      <c r="V355" s="14"/>
    </row>
    <row r="356" spans="1:22" ht="14.25">
      <c r="A356" s="118"/>
      <c r="B356" s="150"/>
      <c r="C356" s="151"/>
      <c r="D356" s="118"/>
      <c r="E356" s="6" t="s">
        <v>23</v>
      </c>
      <c r="F356" s="5" t="s">
        <v>45</v>
      </c>
      <c r="G356" s="118"/>
      <c r="H356" s="130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5"/>
      <c r="T356" s="3"/>
      <c r="U356" s="121"/>
      <c r="V356" s="14"/>
    </row>
    <row r="357" spans="1:22" ht="15" customHeight="1">
      <c r="A357" s="119"/>
      <c r="B357" s="152"/>
      <c r="C357" s="153"/>
      <c r="D357" s="119"/>
      <c r="E357" s="6" t="s">
        <v>24</v>
      </c>
      <c r="F357" s="5" t="s">
        <v>45</v>
      </c>
      <c r="G357" s="119"/>
      <c r="H357" s="131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5"/>
      <c r="T357" s="3"/>
      <c r="U357" s="122"/>
      <c r="V357" s="14"/>
    </row>
    <row r="358" spans="1:22" ht="15" customHeight="1">
      <c r="A358" s="117">
        <v>116</v>
      </c>
      <c r="B358" s="148" t="s">
        <v>284</v>
      </c>
      <c r="C358" s="149"/>
      <c r="D358" s="117" t="s">
        <v>19</v>
      </c>
      <c r="E358" s="6" t="s">
        <v>20</v>
      </c>
      <c r="F358" s="5" t="s">
        <v>283</v>
      </c>
      <c r="G358" s="117"/>
      <c r="H358" s="129" t="s">
        <v>502</v>
      </c>
      <c r="I358" s="3"/>
      <c r="J358" s="3"/>
      <c r="K358" s="3"/>
      <c r="L358" s="3"/>
      <c r="M358" s="3"/>
      <c r="N358" s="3">
        <v>6.8</v>
      </c>
      <c r="O358" s="3"/>
      <c r="P358" s="3"/>
      <c r="Q358" s="3"/>
      <c r="R358" s="3"/>
      <c r="S358" s="5"/>
      <c r="T358" s="3"/>
      <c r="U358" s="120"/>
      <c r="V358" s="14"/>
    </row>
    <row r="359" spans="1:22" ht="14.25">
      <c r="A359" s="118"/>
      <c r="B359" s="150"/>
      <c r="C359" s="151"/>
      <c r="D359" s="118"/>
      <c r="E359" s="6" t="s">
        <v>23</v>
      </c>
      <c r="F359" s="5" t="s">
        <v>45</v>
      </c>
      <c r="G359" s="118"/>
      <c r="H359" s="130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5"/>
      <c r="T359" s="3"/>
      <c r="U359" s="121"/>
      <c r="V359" s="14"/>
    </row>
    <row r="360" spans="1:22" ht="15" customHeight="1">
      <c r="A360" s="119"/>
      <c r="B360" s="152"/>
      <c r="C360" s="153"/>
      <c r="D360" s="119"/>
      <c r="E360" s="6" t="s">
        <v>24</v>
      </c>
      <c r="F360" s="5" t="s">
        <v>45</v>
      </c>
      <c r="G360" s="119"/>
      <c r="H360" s="131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5"/>
      <c r="T360" s="3"/>
      <c r="U360" s="122"/>
      <c r="V360" s="14"/>
    </row>
    <row r="361" spans="1:22" ht="15" customHeight="1">
      <c r="A361" s="117">
        <v>117</v>
      </c>
      <c r="B361" s="148" t="s">
        <v>285</v>
      </c>
      <c r="C361" s="149"/>
      <c r="D361" s="117" t="s">
        <v>19</v>
      </c>
      <c r="E361" s="6" t="s">
        <v>20</v>
      </c>
      <c r="F361" s="5" t="s">
        <v>286</v>
      </c>
      <c r="G361" s="117"/>
      <c r="H361" s="129" t="s">
        <v>580</v>
      </c>
      <c r="I361" s="3"/>
      <c r="J361" s="3"/>
      <c r="K361" s="3"/>
      <c r="L361" s="3"/>
      <c r="M361" s="3"/>
      <c r="N361" s="3"/>
      <c r="O361" s="3">
        <v>12.4</v>
      </c>
      <c r="P361" s="3"/>
      <c r="Q361" s="3"/>
      <c r="R361" s="3"/>
      <c r="S361" s="5"/>
      <c r="T361" s="3"/>
      <c r="U361" s="120"/>
      <c r="V361" s="14"/>
    </row>
    <row r="362" spans="1:22" ht="14.25">
      <c r="A362" s="118"/>
      <c r="B362" s="150"/>
      <c r="C362" s="151"/>
      <c r="D362" s="118"/>
      <c r="E362" s="6" t="s">
        <v>23</v>
      </c>
      <c r="F362" s="5" t="s">
        <v>45</v>
      </c>
      <c r="G362" s="118"/>
      <c r="H362" s="130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5"/>
      <c r="T362" s="3"/>
      <c r="U362" s="121"/>
      <c r="V362" s="14"/>
    </row>
    <row r="363" spans="1:22" ht="15" customHeight="1">
      <c r="A363" s="119"/>
      <c r="B363" s="152"/>
      <c r="C363" s="153"/>
      <c r="D363" s="119"/>
      <c r="E363" s="6" t="s">
        <v>24</v>
      </c>
      <c r="F363" s="5" t="s">
        <v>45</v>
      </c>
      <c r="G363" s="119"/>
      <c r="H363" s="131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5"/>
      <c r="T363" s="3"/>
      <c r="U363" s="122"/>
      <c r="V363" s="14"/>
    </row>
    <row r="364" spans="1:22" ht="15" customHeight="1">
      <c r="A364" s="117">
        <v>118</v>
      </c>
      <c r="B364" s="148" t="s">
        <v>287</v>
      </c>
      <c r="C364" s="149"/>
      <c r="D364" s="117" t="s">
        <v>19</v>
      </c>
      <c r="E364" s="6" t="s">
        <v>20</v>
      </c>
      <c r="F364" s="5" t="s">
        <v>74</v>
      </c>
      <c r="G364" s="117"/>
      <c r="H364" s="129" t="s">
        <v>502</v>
      </c>
      <c r="I364" s="3"/>
      <c r="J364" s="3"/>
      <c r="K364" s="3"/>
      <c r="L364" s="3"/>
      <c r="M364" s="3"/>
      <c r="N364" s="3">
        <v>20.8</v>
      </c>
      <c r="O364" s="3"/>
      <c r="P364" s="3"/>
      <c r="Q364" s="3"/>
      <c r="R364" s="3"/>
      <c r="S364" s="5"/>
      <c r="T364" s="3"/>
      <c r="U364" s="120"/>
      <c r="V364" s="14"/>
    </row>
    <row r="365" spans="1:22" ht="14.25">
      <c r="A365" s="118"/>
      <c r="B365" s="150"/>
      <c r="C365" s="151"/>
      <c r="D365" s="118"/>
      <c r="E365" s="6" t="s">
        <v>23</v>
      </c>
      <c r="F365" s="5" t="s">
        <v>45</v>
      </c>
      <c r="G365" s="118"/>
      <c r="H365" s="130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5"/>
      <c r="T365" s="3"/>
      <c r="U365" s="121"/>
      <c r="V365" s="14"/>
    </row>
    <row r="366" spans="1:22" ht="15.75" customHeight="1">
      <c r="A366" s="119"/>
      <c r="B366" s="152"/>
      <c r="C366" s="153"/>
      <c r="D366" s="119"/>
      <c r="E366" s="6" t="s">
        <v>24</v>
      </c>
      <c r="F366" s="5" t="s">
        <v>45</v>
      </c>
      <c r="G366" s="119"/>
      <c r="H366" s="131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5"/>
      <c r="T366" s="3"/>
      <c r="U366" s="122"/>
      <c r="V366" s="14"/>
    </row>
    <row r="367" spans="1:24" ht="15" customHeight="1">
      <c r="A367" s="156" t="s">
        <v>288</v>
      </c>
      <c r="B367" s="157"/>
      <c r="C367" s="157"/>
      <c r="D367" s="157"/>
      <c r="E367" s="157"/>
      <c r="F367" s="157"/>
      <c r="G367" s="157"/>
      <c r="H367" s="157"/>
      <c r="I367" s="157"/>
      <c r="J367" s="157"/>
      <c r="K367" s="157"/>
      <c r="L367" s="157"/>
      <c r="M367" s="28"/>
      <c r="N367" s="28"/>
      <c r="O367" s="28"/>
      <c r="P367" s="28"/>
      <c r="Q367" s="28"/>
      <c r="R367" s="28"/>
      <c r="S367" s="28"/>
      <c r="T367" s="28"/>
      <c r="U367" s="29"/>
      <c r="V367" s="14">
        <v>27364</v>
      </c>
      <c r="W367" s="10"/>
      <c r="X367" t="s">
        <v>313</v>
      </c>
    </row>
    <row r="368" spans="1:22" ht="15" customHeight="1">
      <c r="A368" s="117">
        <v>119</v>
      </c>
      <c r="B368" s="148" t="s">
        <v>289</v>
      </c>
      <c r="C368" s="149"/>
      <c r="D368" s="117" t="s">
        <v>19</v>
      </c>
      <c r="E368" s="6" t="s">
        <v>20</v>
      </c>
      <c r="F368" s="5" t="s">
        <v>52</v>
      </c>
      <c r="G368" s="117"/>
      <c r="H368" s="129" t="s">
        <v>581</v>
      </c>
      <c r="I368" s="3"/>
      <c r="J368" s="3"/>
      <c r="K368" s="3"/>
      <c r="L368" s="3"/>
      <c r="M368" s="3">
        <v>8.5</v>
      </c>
      <c r="N368" s="3"/>
      <c r="O368" s="3"/>
      <c r="P368" s="3"/>
      <c r="Q368" s="3"/>
      <c r="R368" s="3"/>
      <c r="S368" s="5"/>
      <c r="T368" s="3"/>
      <c r="U368" s="120"/>
      <c r="V368" s="14"/>
    </row>
    <row r="369" spans="1:22" ht="14.25">
      <c r="A369" s="118"/>
      <c r="B369" s="150"/>
      <c r="C369" s="151"/>
      <c r="D369" s="118"/>
      <c r="E369" s="6" t="s">
        <v>23</v>
      </c>
      <c r="F369" s="5" t="s">
        <v>45</v>
      </c>
      <c r="G369" s="118"/>
      <c r="H369" s="130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5"/>
      <c r="T369" s="3"/>
      <c r="U369" s="121"/>
      <c r="V369" s="14"/>
    </row>
    <row r="370" spans="1:22" ht="15" customHeight="1">
      <c r="A370" s="119"/>
      <c r="B370" s="152"/>
      <c r="C370" s="153"/>
      <c r="D370" s="119"/>
      <c r="E370" s="6" t="s">
        <v>24</v>
      </c>
      <c r="F370" s="5" t="s">
        <v>45</v>
      </c>
      <c r="G370" s="119"/>
      <c r="H370" s="131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5"/>
      <c r="T370" s="3"/>
      <c r="U370" s="122"/>
      <c r="V370" s="14"/>
    </row>
    <row r="371" spans="1:22" ht="15" customHeight="1">
      <c r="A371" s="117">
        <v>120</v>
      </c>
      <c r="B371" s="148" t="s">
        <v>290</v>
      </c>
      <c r="C371" s="149"/>
      <c r="D371" s="117" t="s">
        <v>19</v>
      </c>
      <c r="E371" s="6" t="s">
        <v>20</v>
      </c>
      <c r="F371" s="5" t="s">
        <v>52</v>
      </c>
      <c r="G371" s="117"/>
      <c r="H371" s="129" t="s">
        <v>502</v>
      </c>
      <c r="I371" s="3"/>
      <c r="J371" s="3"/>
      <c r="K371" s="3"/>
      <c r="L371" s="3"/>
      <c r="M371" s="3"/>
      <c r="N371" s="3">
        <v>8.5</v>
      </c>
      <c r="O371" s="3"/>
      <c r="P371" s="3"/>
      <c r="Q371" s="3"/>
      <c r="R371" s="3"/>
      <c r="S371" s="5"/>
      <c r="T371" s="3"/>
      <c r="U371" s="120"/>
      <c r="V371" s="14"/>
    </row>
    <row r="372" spans="1:22" ht="14.25">
      <c r="A372" s="118"/>
      <c r="B372" s="150"/>
      <c r="C372" s="151"/>
      <c r="D372" s="118"/>
      <c r="E372" s="6" t="s">
        <v>23</v>
      </c>
      <c r="F372" s="5" t="s">
        <v>45</v>
      </c>
      <c r="G372" s="118"/>
      <c r="H372" s="130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5"/>
      <c r="T372" s="3"/>
      <c r="U372" s="121"/>
      <c r="V372" s="14"/>
    </row>
    <row r="373" spans="1:22" ht="15" customHeight="1">
      <c r="A373" s="119"/>
      <c r="B373" s="152"/>
      <c r="C373" s="153"/>
      <c r="D373" s="119"/>
      <c r="E373" s="6" t="s">
        <v>24</v>
      </c>
      <c r="F373" s="5" t="s">
        <v>45</v>
      </c>
      <c r="G373" s="119"/>
      <c r="H373" s="131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5"/>
      <c r="T373" s="3"/>
      <c r="U373" s="122"/>
      <c r="V373" s="14"/>
    </row>
    <row r="374" spans="1:22" ht="15" customHeight="1">
      <c r="A374" s="117">
        <v>121</v>
      </c>
      <c r="B374" s="148" t="s">
        <v>291</v>
      </c>
      <c r="C374" s="149"/>
      <c r="D374" s="117" t="s">
        <v>19</v>
      </c>
      <c r="E374" s="6" t="s">
        <v>20</v>
      </c>
      <c r="F374" s="5" t="s">
        <v>52</v>
      </c>
      <c r="G374" s="117"/>
      <c r="H374" s="129" t="s">
        <v>580</v>
      </c>
      <c r="I374" s="3"/>
      <c r="J374" s="3"/>
      <c r="K374" s="3"/>
      <c r="L374" s="3"/>
      <c r="M374" s="3"/>
      <c r="N374" s="3"/>
      <c r="O374" s="3">
        <v>8.5</v>
      </c>
      <c r="P374" s="3"/>
      <c r="Q374" s="3"/>
      <c r="R374" s="3"/>
      <c r="S374" s="5"/>
      <c r="T374" s="3"/>
      <c r="U374" s="120"/>
      <c r="V374" s="14"/>
    </row>
    <row r="375" spans="1:22" ht="14.25">
      <c r="A375" s="118"/>
      <c r="B375" s="150"/>
      <c r="C375" s="151"/>
      <c r="D375" s="118"/>
      <c r="E375" s="6" t="s">
        <v>23</v>
      </c>
      <c r="F375" s="5" t="s">
        <v>45</v>
      </c>
      <c r="G375" s="118"/>
      <c r="H375" s="130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5"/>
      <c r="T375" s="3"/>
      <c r="U375" s="121"/>
      <c r="V375" s="14"/>
    </row>
    <row r="376" spans="1:22" ht="15" customHeight="1">
      <c r="A376" s="119"/>
      <c r="B376" s="152"/>
      <c r="C376" s="153"/>
      <c r="D376" s="119"/>
      <c r="E376" s="6" t="s">
        <v>24</v>
      </c>
      <c r="F376" s="5" t="s">
        <v>45</v>
      </c>
      <c r="G376" s="119"/>
      <c r="H376" s="131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5"/>
      <c r="T376" s="3"/>
      <c r="U376" s="122"/>
      <c r="V376" s="14"/>
    </row>
    <row r="377" spans="1:22" ht="15" customHeight="1">
      <c r="A377" s="117">
        <v>122</v>
      </c>
      <c r="B377" s="148" t="s">
        <v>321</v>
      </c>
      <c r="C377" s="149"/>
      <c r="D377" s="117" t="s">
        <v>19</v>
      </c>
      <c r="E377" s="6" t="s">
        <v>20</v>
      </c>
      <c r="F377" s="5" t="s">
        <v>292</v>
      </c>
      <c r="G377" s="117"/>
      <c r="H377" s="129" t="s">
        <v>577</v>
      </c>
      <c r="I377" s="3"/>
      <c r="J377" s="3"/>
      <c r="K377" s="3"/>
      <c r="L377" s="3"/>
      <c r="M377" s="3"/>
      <c r="N377" s="3"/>
      <c r="O377" s="3"/>
      <c r="P377" s="3">
        <v>90.2</v>
      </c>
      <c r="Q377" s="3"/>
      <c r="R377" s="3"/>
      <c r="S377" s="5"/>
      <c r="T377" s="3"/>
      <c r="U377" s="120"/>
      <c r="V377" s="14"/>
    </row>
    <row r="378" spans="1:22" ht="14.25" customHeight="1">
      <c r="A378" s="118"/>
      <c r="B378" s="150"/>
      <c r="C378" s="151"/>
      <c r="D378" s="118"/>
      <c r="E378" s="6" t="s">
        <v>23</v>
      </c>
      <c r="F378" s="5" t="s">
        <v>45</v>
      </c>
      <c r="G378" s="118"/>
      <c r="H378" s="130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5"/>
      <c r="T378" s="3"/>
      <c r="U378" s="121"/>
      <c r="V378" s="14"/>
    </row>
    <row r="379" spans="1:22" ht="15" customHeight="1">
      <c r="A379" s="119"/>
      <c r="B379" s="152"/>
      <c r="C379" s="153"/>
      <c r="D379" s="119"/>
      <c r="E379" s="6" t="s">
        <v>24</v>
      </c>
      <c r="F379" s="5" t="s">
        <v>45</v>
      </c>
      <c r="G379" s="119"/>
      <c r="H379" s="131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5"/>
      <c r="T379" s="3"/>
      <c r="U379" s="122"/>
      <c r="V379" s="14"/>
    </row>
    <row r="380" spans="1:22" ht="15" customHeight="1">
      <c r="A380" s="117">
        <v>123</v>
      </c>
      <c r="B380" s="120" t="s">
        <v>564</v>
      </c>
      <c r="C380" s="144" t="s">
        <v>569</v>
      </c>
      <c r="D380" s="117" t="s">
        <v>33</v>
      </c>
      <c r="E380" s="6" t="s">
        <v>20</v>
      </c>
      <c r="F380" s="5" t="s">
        <v>571</v>
      </c>
      <c r="G380" s="117">
        <v>2017</v>
      </c>
      <c r="H380" s="129" t="s">
        <v>577</v>
      </c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5"/>
      <c r="T380" s="3"/>
      <c r="U380" s="120" t="s">
        <v>567</v>
      </c>
      <c r="V380" s="14"/>
    </row>
    <row r="381" spans="1:22" ht="15" customHeight="1">
      <c r="A381" s="118"/>
      <c r="B381" s="121"/>
      <c r="C381" s="135"/>
      <c r="D381" s="118"/>
      <c r="E381" s="6" t="s">
        <v>23</v>
      </c>
      <c r="F381" s="5" t="s">
        <v>45</v>
      </c>
      <c r="G381" s="118"/>
      <c r="H381" s="130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5"/>
      <c r="T381" s="3"/>
      <c r="U381" s="121"/>
      <c r="V381" s="14"/>
    </row>
    <row r="382" spans="1:22" ht="15" customHeight="1">
      <c r="A382" s="119"/>
      <c r="B382" s="122"/>
      <c r="C382" s="136"/>
      <c r="D382" s="119"/>
      <c r="E382" s="6" t="s">
        <v>24</v>
      </c>
      <c r="F382" s="5" t="s">
        <v>45</v>
      </c>
      <c r="G382" s="119"/>
      <c r="H382" s="131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5"/>
      <c r="T382" s="3"/>
      <c r="U382" s="122"/>
      <c r="V382" s="14"/>
    </row>
    <row r="383" spans="1:22" ht="15" customHeight="1">
      <c r="A383" s="117">
        <v>124</v>
      </c>
      <c r="B383" s="123" t="s">
        <v>564</v>
      </c>
      <c r="C383" s="126" t="s">
        <v>570</v>
      </c>
      <c r="D383" s="117" t="s">
        <v>33</v>
      </c>
      <c r="E383" s="6" t="s">
        <v>20</v>
      </c>
      <c r="F383" s="5" t="s">
        <v>571</v>
      </c>
      <c r="G383" s="117">
        <v>2017</v>
      </c>
      <c r="H383" s="129" t="s">
        <v>495</v>
      </c>
      <c r="I383" s="3"/>
      <c r="J383" s="3"/>
      <c r="K383" s="3"/>
      <c r="L383" s="3"/>
      <c r="M383" s="3"/>
      <c r="N383" s="3"/>
      <c r="O383" s="3"/>
      <c r="P383" s="3">
        <v>197.4</v>
      </c>
      <c r="Q383" s="3"/>
      <c r="R383" s="3"/>
      <c r="S383" s="5"/>
      <c r="T383" s="3"/>
      <c r="U383" s="120" t="s">
        <v>568</v>
      </c>
      <c r="V383" s="14"/>
    </row>
    <row r="384" spans="1:22" ht="15" customHeight="1">
      <c r="A384" s="118"/>
      <c r="B384" s="124"/>
      <c r="C384" s="127"/>
      <c r="D384" s="118"/>
      <c r="E384" s="6" t="s">
        <v>23</v>
      </c>
      <c r="F384" s="5" t="s">
        <v>45</v>
      </c>
      <c r="G384" s="118"/>
      <c r="H384" s="130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5"/>
      <c r="T384" s="3"/>
      <c r="U384" s="121"/>
      <c r="V384" s="14"/>
    </row>
    <row r="385" spans="1:22" ht="15" customHeight="1">
      <c r="A385" s="119"/>
      <c r="B385" s="125"/>
      <c r="C385" s="128"/>
      <c r="D385" s="119"/>
      <c r="E385" s="6" t="s">
        <v>24</v>
      </c>
      <c r="F385" s="5" t="s">
        <v>45</v>
      </c>
      <c r="G385" s="119"/>
      <c r="H385" s="131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5"/>
      <c r="T385" s="3"/>
      <c r="U385" s="122"/>
      <c r="V385" s="14"/>
    </row>
    <row r="386" spans="1:22" ht="15" customHeight="1">
      <c r="A386" s="117">
        <v>125</v>
      </c>
      <c r="B386" s="148" t="s">
        <v>559</v>
      </c>
      <c r="C386" s="149"/>
      <c r="D386" s="117" t="s">
        <v>19</v>
      </c>
      <c r="E386" s="6" t="s">
        <v>20</v>
      </c>
      <c r="F386" s="5" t="s">
        <v>35</v>
      </c>
      <c r="G386" s="117"/>
      <c r="H386" s="129" t="s">
        <v>576</v>
      </c>
      <c r="I386" s="3"/>
      <c r="J386" s="3"/>
      <c r="K386" s="3"/>
      <c r="L386" s="3"/>
      <c r="M386" s="3"/>
      <c r="N386" s="3"/>
      <c r="O386" s="3"/>
      <c r="P386" s="3"/>
      <c r="Q386" s="3">
        <v>33.8</v>
      </c>
      <c r="R386" s="3"/>
      <c r="S386" s="5"/>
      <c r="T386" s="3"/>
      <c r="U386" s="120"/>
      <c r="V386" s="14"/>
    </row>
    <row r="387" spans="1:22" ht="14.25">
      <c r="A387" s="118"/>
      <c r="B387" s="150"/>
      <c r="C387" s="151"/>
      <c r="D387" s="118"/>
      <c r="E387" s="6" t="s">
        <v>23</v>
      </c>
      <c r="F387" s="5" t="s">
        <v>45</v>
      </c>
      <c r="G387" s="118"/>
      <c r="H387" s="130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5"/>
      <c r="T387" s="3"/>
      <c r="U387" s="121"/>
      <c r="V387" s="14"/>
    </row>
    <row r="388" spans="1:22" ht="15" customHeight="1">
      <c r="A388" s="119"/>
      <c r="B388" s="152"/>
      <c r="C388" s="153"/>
      <c r="D388" s="119"/>
      <c r="E388" s="6" t="s">
        <v>24</v>
      </c>
      <c r="F388" s="5" t="s">
        <v>45</v>
      </c>
      <c r="G388" s="119"/>
      <c r="H388" s="131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5"/>
      <c r="T388" s="3"/>
      <c r="U388" s="122"/>
      <c r="V388" s="14"/>
    </row>
    <row r="389" spans="1:22" ht="15" customHeight="1">
      <c r="A389" s="117">
        <v>126</v>
      </c>
      <c r="B389" s="148" t="s">
        <v>444</v>
      </c>
      <c r="C389" s="149"/>
      <c r="D389" s="117" t="s">
        <v>19</v>
      </c>
      <c r="E389" s="6" t="s">
        <v>20</v>
      </c>
      <c r="F389" s="5" t="s">
        <v>49</v>
      </c>
      <c r="G389" s="117"/>
      <c r="H389" s="129" t="s">
        <v>576</v>
      </c>
      <c r="I389" s="3"/>
      <c r="J389" s="3"/>
      <c r="K389" s="3"/>
      <c r="L389" s="3"/>
      <c r="M389" s="3"/>
      <c r="N389" s="3"/>
      <c r="O389" s="3"/>
      <c r="P389" s="3"/>
      <c r="Q389" s="3">
        <v>25.4</v>
      </c>
      <c r="R389" s="3"/>
      <c r="S389" s="5"/>
      <c r="T389" s="3"/>
      <c r="U389" s="120"/>
      <c r="V389" s="14"/>
    </row>
    <row r="390" spans="1:22" ht="14.25">
      <c r="A390" s="118"/>
      <c r="B390" s="150"/>
      <c r="C390" s="151"/>
      <c r="D390" s="118"/>
      <c r="E390" s="6" t="s">
        <v>23</v>
      </c>
      <c r="F390" s="5" t="s">
        <v>45</v>
      </c>
      <c r="G390" s="118"/>
      <c r="H390" s="130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5"/>
      <c r="T390" s="3"/>
      <c r="U390" s="121"/>
      <c r="V390" s="14"/>
    </row>
    <row r="391" spans="1:22" ht="14.25">
      <c r="A391" s="119"/>
      <c r="B391" s="152"/>
      <c r="C391" s="153"/>
      <c r="D391" s="119"/>
      <c r="E391" s="6" t="s">
        <v>24</v>
      </c>
      <c r="F391" s="5" t="s">
        <v>45</v>
      </c>
      <c r="G391" s="119"/>
      <c r="H391" s="131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5"/>
      <c r="T391" s="3"/>
      <c r="U391" s="122"/>
      <c r="V391" s="14"/>
    </row>
    <row r="392" spans="1:22" ht="14.25">
      <c r="A392" s="117">
        <v>127</v>
      </c>
      <c r="B392" s="123" t="s">
        <v>465</v>
      </c>
      <c r="C392" s="137" t="s">
        <v>504</v>
      </c>
      <c r="D392" s="117" t="s">
        <v>19</v>
      </c>
      <c r="E392" s="6" t="s">
        <v>20</v>
      </c>
      <c r="F392" s="5" t="s">
        <v>75</v>
      </c>
      <c r="G392" s="117" t="s">
        <v>40</v>
      </c>
      <c r="H392" s="129" t="s">
        <v>502</v>
      </c>
      <c r="I392" s="3"/>
      <c r="J392" s="3"/>
      <c r="K392" s="3"/>
      <c r="L392" s="3"/>
      <c r="M392" s="3"/>
      <c r="N392" s="3">
        <v>89.3</v>
      </c>
      <c r="O392" s="3"/>
      <c r="P392" s="3"/>
      <c r="Q392" s="3"/>
      <c r="R392" s="3"/>
      <c r="S392" s="5"/>
      <c r="T392" s="3"/>
      <c r="U392" s="120" t="s">
        <v>505</v>
      </c>
      <c r="V392" s="14"/>
    </row>
    <row r="393" spans="1:22" ht="14.25">
      <c r="A393" s="118"/>
      <c r="B393" s="124"/>
      <c r="C393" s="138"/>
      <c r="D393" s="118"/>
      <c r="E393" s="6" t="s">
        <v>23</v>
      </c>
      <c r="F393" s="5" t="s">
        <v>45</v>
      </c>
      <c r="G393" s="118"/>
      <c r="H393" s="130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5"/>
      <c r="T393" s="3"/>
      <c r="U393" s="121"/>
      <c r="V393" s="14"/>
    </row>
    <row r="394" spans="1:22" ht="14.25">
      <c r="A394" s="119"/>
      <c r="B394" s="125"/>
      <c r="C394" s="139"/>
      <c r="D394" s="119"/>
      <c r="E394" s="6" t="s">
        <v>24</v>
      </c>
      <c r="F394" s="5" t="s">
        <v>45</v>
      </c>
      <c r="G394" s="119"/>
      <c r="H394" s="131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5"/>
      <c r="T394" s="3"/>
      <c r="U394" s="122"/>
      <c r="V394" s="14"/>
    </row>
    <row r="395" spans="1:22" ht="14.25">
      <c r="A395" s="161" t="s">
        <v>314</v>
      </c>
      <c r="B395" s="162" t="s">
        <v>90</v>
      </c>
      <c r="C395" s="163"/>
      <c r="D395" s="155"/>
      <c r="E395" s="83" t="s">
        <v>20</v>
      </c>
      <c r="F395" s="84"/>
      <c r="G395" s="155"/>
      <c r="H395" s="172"/>
      <c r="I395" s="88">
        <f>SUM(I392+I389+I386+I383+I380+I377+I374+I371+I368+I364+I361+I358+I355+I352+I349+I346+I343+I340+I337+I334+I331+I328+I325+I322+I319+I316+I313+I310+I307+I304+I301+I298+I295+I292+I289+I286+I283+I280+I277+I274+I271+I268+I265+I262+I259+I256+I251+I248+I244+I240+I237+I234+I231+I228+I225+I222+I219+I216+I213+I210+I207+I204+I201+I198+I195+I192+I189+I186+I183+I180+I177+I174+I171+I168+I165+I162+I159+I156+I153+I150+I147+I144+I141+I138+I135+I132+I129+I126+I123+I120+I117+I114+I111+I108+I105+I102+I99+I96+I93+I90+I87+I84+I81+I78+I75+I72+I69+I66+I63+I60+I57+I54+I51+I48+I45+I42+I39+I36+I33+I30+I27+I24+I21+I18+I15+I12+I9)</f>
        <v>0</v>
      </c>
      <c r="J395" s="115">
        <v>42.3</v>
      </c>
      <c r="K395" s="115">
        <f>SUM(K392+K389+K386+K383+K380+K377+K374+K371+K368+K364+K361+K358+K355+K352+K349+K346+K343+K340+K337+K334+K331+K328+K325+K322+K319+K316+K313+K310+K307+K304+K301+K298+K295+K292+K289+K286+K283+K280+K277+K274+K271+K268+K265+K262+K259+K256+K251+K248+K244+K240+K237+K234+K231+K228+K225+K222+K219+K216+K213+K210+K207+K204+K201+K198+K195+K192+K189+K186+K183+K180+K177+K174+K171+K168+K165+K162+K159+K156+K153+K150+K147+K144+K141+K138+K135+K132+K129+K126+K123+K120+K117+K114+K111+K108+K105+K102+K99+K96+K93+K90+K87+K84+K81+K78+K75+K72+K69+K66+K63+K60+K57+K54+K51+K48+K45+K42+K39+K36+K33+K30+K27+K24+K21+K18+K15+K12+K9)</f>
        <v>112.8</v>
      </c>
      <c r="L395" s="116">
        <f aca="true" t="shared" si="0" ref="L395:T395">SUM(L392+L389+L386+L383+L380+L377+L374+L371+L368+L364+L361+L358+L355+L352+L349+L346+L343+L340+L337+L334+L331+L328+L325+L322+L319+L316+L313+L310+L307+L304+L301+L298+L295+L292+L289+L286+L283+L280+L277+L274+L271+L268+L265+L262+L259+L256+L251+L248+L244+L240+L237+L234+L231+L228+L225+L222+L219+L216+L213+L210+L207+L204+L201+L198+L195+L192+L189+L186+L183+L180+L177+L174+L171+L168+L165+L162+L159+L156+L153+L150+L147+L144+L141+L138+L135+L132+L129+L126+L123+L120+L117+L114+L111+L108+L105+L102+L99+L96+L93+L90+L87+L84+L81+L78+L75+L72+L69+L66+L63+L60+L57+L54+L51+L48+L45+L42+L39+L36+L33+L30+L27+L24+L21+L18+L15+L12+L9)</f>
        <v>732.9000000000001</v>
      </c>
      <c r="M395" s="116">
        <f t="shared" si="0"/>
        <v>1002.9000000000001</v>
      </c>
      <c r="N395" s="116">
        <f t="shared" si="0"/>
        <v>1544.1</v>
      </c>
      <c r="O395" s="116">
        <f t="shared" si="0"/>
        <v>898.9999999999999</v>
      </c>
      <c r="P395" s="116">
        <f t="shared" si="0"/>
        <v>1318.2999999999997</v>
      </c>
      <c r="Q395" s="116">
        <f t="shared" si="0"/>
        <v>918.4</v>
      </c>
      <c r="R395" s="116">
        <f t="shared" si="0"/>
        <v>703.0999999999999</v>
      </c>
      <c r="S395" s="116">
        <f t="shared" si="0"/>
        <v>351.6</v>
      </c>
      <c r="T395" s="116">
        <f t="shared" si="0"/>
        <v>47</v>
      </c>
      <c r="U395" s="179"/>
      <c r="V395" s="107"/>
    </row>
    <row r="396" spans="1:22" ht="14.25">
      <c r="A396" s="164"/>
      <c r="B396" s="165"/>
      <c r="C396" s="166"/>
      <c r="D396" s="155"/>
      <c r="E396" s="83" t="s">
        <v>23</v>
      </c>
      <c r="F396" s="84"/>
      <c r="G396" s="155"/>
      <c r="H396" s="172"/>
      <c r="I396" s="115">
        <f aca="true" t="shared" si="1" ref="I396:T397">SUM(I393+I390+I387+I384+I381+I378+I375+I372+I369+I365+I362+I359+I356+I353+I350+I347+I344+I341+I338+I335+I332+I329+I326+I323+I320+I317+I314+I311+I308+I305+I302+I299+I296+I293+I290+I287+I284+I281+I278+I275+I272+I269+I266+I263+I260+I257+I252+I249+I245+I241+I238+I235+I232+I229+I226+I223+I220+I217+I214+I211+I208+I205+I202+I199+I196+I193+I190+I187+I184+I181+I178+I175+I172+I169+I166+I163+I160+I157+I154+I151+I148+I145+I142+I139+I136+I133+I130+I127+I124+I121+I118+I115+I112+I109+I106+I103+I100+I97+I94+I91+I88+I85+I82+I79+I76+I73+I70+I67+I64+I61+I58+I55+I52+I49+I46+I43+I40+I37+I34+I31+I28+I25+I22+I19+I16+I13+I10)</f>
        <v>0</v>
      </c>
      <c r="J396" s="115">
        <f t="shared" si="1"/>
        <v>0</v>
      </c>
      <c r="K396" s="116">
        <f t="shared" si="1"/>
        <v>0</v>
      </c>
      <c r="L396" s="116">
        <f t="shared" si="1"/>
        <v>0</v>
      </c>
      <c r="M396" s="116">
        <f t="shared" si="1"/>
        <v>0</v>
      </c>
      <c r="N396" s="116">
        <f t="shared" si="1"/>
        <v>44</v>
      </c>
      <c r="O396" s="116">
        <f t="shared" si="1"/>
        <v>0</v>
      </c>
      <c r="P396" s="116">
        <f t="shared" si="1"/>
        <v>0</v>
      </c>
      <c r="Q396" s="116">
        <f t="shared" si="1"/>
        <v>0</v>
      </c>
      <c r="R396" s="116">
        <v>0</v>
      </c>
      <c r="S396" s="116">
        <f t="shared" si="1"/>
        <v>0</v>
      </c>
      <c r="T396" s="116">
        <f t="shared" si="1"/>
        <v>0</v>
      </c>
      <c r="U396" s="179"/>
      <c r="V396" s="108"/>
    </row>
    <row r="397" spans="1:22" ht="14.25">
      <c r="A397" s="167"/>
      <c r="B397" s="168"/>
      <c r="C397" s="169"/>
      <c r="D397" s="155"/>
      <c r="E397" s="195" t="s">
        <v>24</v>
      </c>
      <c r="F397" s="196"/>
      <c r="G397" s="155"/>
      <c r="H397" s="172"/>
      <c r="I397" s="115">
        <f t="shared" si="1"/>
        <v>0</v>
      </c>
      <c r="J397" s="115">
        <f t="shared" si="1"/>
        <v>0</v>
      </c>
      <c r="K397" s="116">
        <f t="shared" si="1"/>
        <v>0</v>
      </c>
      <c r="L397" s="116">
        <f t="shared" si="1"/>
        <v>0</v>
      </c>
      <c r="M397" s="116">
        <f t="shared" si="1"/>
        <v>0</v>
      </c>
      <c r="N397" s="116">
        <f t="shared" si="1"/>
        <v>0</v>
      </c>
      <c r="O397" s="116">
        <f t="shared" si="1"/>
        <v>0</v>
      </c>
      <c r="P397" s="116">
        <f t="shared" si="1"/>
        <v>0</v>
      </c>
      <c r="Q397" s="116">
        <v>0</v>
      </c>
      <c r="R397" s="116">
        <f t="shared" si="1"/>
        <v>0</v>
      </c>
      <c r="S397" s="116">
        <f t="shared" si="1"/>
        <v>0</v>
      </c>
      <c r="T397" s="116">
        <f t="shared" si="1"/>
        <v>0</v>
      </c>
      <c r="U397" s="179"/>
      <c r="V397" s="109"/>
    </row>
    <row r="398" spans="1:22" ht="14.25">
      <c r="A398" s="110"/>
      <c r="B398" s="110"/>
      <c r="C398" s="110"/>
      <c r="D398" s="90"/>
      <c r="E398" s="112"/>
      <c r="F398" s="112"/>
      <c r="G398" s="90"/>
      <c r="H398" s="91"/>
      <c r="I398" s="90"/>
      <c r="J398" s="90"/>
      <c r="K398" s="90"/>
      <c r="L398" s="90"/>
      <c r="M398" s="90"/>
      <c r="N398" s="90"/>
      <c r="O398" s="90"/>
      <c r="P398" s="90"/>
      <c r="Q398" s="90"/>
      <c r="R398" s="90"/>
      <c r="S398" s="90"/>
      <c r="T398" s="90"/>
      <c r="U398" s="92"/>
      <c r="V398" s="90"/>
    </row>
    <row r="399" spans="1:22" ht="14.25">
      <c r="A399" s="110"/>
      <c r="B399" s="110"/>
      <c r="C399" s="110"/>
      <c r="D399" s="90"/>
      <c r="E399" s="112"/>
      <c r="F399" s="112"/>
      <c r="G399" s="90"/>
      <c r="H399" s="91"/>
      <c r="I399" s="90"/>
      <c r="J399" s="90"/>
      <c r="K399" s="90"/>
      <c r="L399" s="90"/>
      <c r="M399" s="90"/>
      <c r="N399" s="90"/>
      <c r="O399" s="90"/>
      <c r="P399" s="90"/>
      <c r="Q399" s="90"/>
      <c r="R399" s="90"/>
      <c r="S399" s="90"/>
      <c r="T399" s="90"/>
      <c r="U399" s="92"/>
      <c r="V399" s="90"/>
    </row>
    <row r="400" spans="1:16" ht="18">
      <c r="A400" s="8"/>
      <c r="B400" s="8"/>
      <c r="D400" s="8"/>
      <c r="E400" s="8"/>
      <c r="F400" s="8"/>
      <c r="G400" s="8"/>
      <c r="H400" s="8"/>
      <c r="I400" s="9"/>
      <c r="J400" s="9"/>
      <c r="M400" s="8"/>
      <c r="N400" s="8"/>
      <c r="O400" s="8"/>
      <c r="P400" s="8"/>
    </row>
    <row r="401" spans="1:16" ht="18">
      <c r="A401" s="8"/>
      <c r="B401" s="8"/>
      <c r="D401" s="8"/>
      <c r="E401" s="8"/>
      <c r="F401" s="8"/>
      <c r="G401" s="8"/>
      <c r="H401" s="8"/>
      <c r="I401" s="9"/>
      <c r="J401" s="9"/>
      <c r="M401" s="8"/>
      <c r="N401" s="8"/>
      <c r="O401" s="8"/>
      <c r="P401" s="8"/>
    </row>
    <row r="402" spans="1:16" ht="18">
      <c r="A402" s="8"/>
      <c r="B402" s="8"/>
      <c r="D402" s="8"/>
      <c r="E402" s="8"/>
      <c r="F402" s="8"/>
      <c r="G402" s="8"/>
      <c r="H402" s="8"/>
      <c r="I402" s="9"/>
      <c r="J402" s="9"/>
      <c r="M402" s="8"/>
      <c r="N402" s="8"/>
      <c r="O402" s="8"/>
      <c r="P402" s="8"/>
    </row>
    <row r="403" spans="1:16" ht="18">
      <c r="A403" s="8"/>
      <c r="B403" s="8"/>
      <c r="D403" s="8"/>
      <c r="E403" s="8"/>
      <c r="F403" s="8"/>
      <c r="G403" s="8"/>
      <c r="H403" s="8"/>
      <c r="I403" s="9"/>
      <c r="J403" s="9"/>
      <c r="M403" s="8"/>
      <c r="N403" s="8"/>
      <c r="O403" s="8"/>
      <c r="P403" s="8"/>
    </row>
    <row r="404" spans="1:16" ht="18">
      <c r="A404" s="8"/>
      <c r="D404" s="8"/>
      <c r="E404" s="8"/>
      <c r="F404" s="8"/>
      <c r="G404" s="8"/>
      <c r="H404" s="8"/>
      <c r="I404" s="9"/>
      <c r="J404" s="9"/>
      <c r="M404" s="8"/>
      <c r="N404" s="8"/>
      <c r="O404" s="8"/>
      <c r="P404" s="8"/>
    </row>
    <row r="405" spans="1:20" ht="14.25" hidden="1">
      <c r="A405" s="148" t="s">
        <v>293</v>
      </c>
      <c r="B405" s="149"/>
      <c r="C405" s="117" t="s">
        <v>19</v>
      </c>
      <c r="D405" s="6" t="s">
        <v>20</v>
      </c>
      <c r="E405" s="5" t="s">
        <v>65</v>
      </c>
      <c r="F405" s="117" t="s">
        <v>19</v>
      </c>
      <c r="G405" s="129" t="s">
        <v>437</v>
      </c>
      <c r="H405" s="3"/>
      <c r="I405" s="3"/>
      <c r="J405" s="3"/>
      <c r="K405" s="3"/>
      <c r="L405" s="3"/>
      <c r="M405" s="3"/>
      <c r="N405" s="3"/>
      <c r="O405" s="3"/>
      <c r="P405" s="3">
        <v>22.6</v>
      </c>
      <c r="Q405" s="3"/>
      <c r="R405" s="5"/>
      <c r="S405" s="3"/>
      <c r="T405" s="120"/>
    </row>
    <row r="406" spans="1:20" ht="14.25" hidden="1">
      <c r="A406" s="150"/>
      <c r="B406" s="151"/>
      <c r="C406" s="118"/>
      <c r="D406" s="6" t="s">
        <v>23</v>
      </c>
      <c r="E406" s="5" t="s">
        <v>45</v>
      </c>
      <c r="F406" s="118"/>
      <c r="G406" s="130"/>
      <c r="H406" s="3"/>
      <c r="I406" s="3"/>
      <c r="J406" s="3"/>
      <c r="K406" s="3"/>
      <c r="L406" s="3"/>
      <c r="M406" s="3" t="s">
        <v>39</v>
      </c>
      <c r="N406" s="3"/>
      <c r="O406" s="3"/>
      <c r="P406" s="3"/>
      <c r="Q406" s="3"/>
      <c r="R406" s="5"/>
      <c r="S406" s="3"/>
      <c r="T406" s="121"/>
    </row>
    <row r="407" spans="1:20" ht="14.25" hidden="1">
      <c r="A407" s="152"/>
      <c r="B407" s="153"/>
      <c r="C407" s="119"/>
      <c r="D407" s="6" t="s">
        <v>24</v>
      </c>
      <c r="E407" s="5" t="s">
        <v>45</v>
      </c>
      <c r="F407" s="119"/>
      <c r="G407" s="131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5"/>
      <c r="S407" s="3"/>
      <c r="T407" s="122"/>
    </row>
    <row r="408" ht="14.25" hidden="1"/>
    <row r="409" ht="14.25" hidden="1"/>
    <row r="410" spans="1:21" ht="14.25" hidden="1">
      <c r="A410" s="117">
        <v>74</v>
      </c>
      <c r="B410" s="215" t="s">
        <v>229</v>
      </c>
      <c r="C410" s="144"/>
      <c r="D410" s="117" t="s">
        <v>19</v>
      </c>
      <c r="E410" s="6" t="s">
        <v>20</v>
      </c>
      <c r="F410" s="5" t="s">
        <v>230</v>
      </c>
      <c r="G410" s="117"/>
      <c r="H410" s="129" t="s">
        <v>438</v>
      </c>
      <c r="I410" s="3">
        <v>127.5</v>
      </c>
      <c r="J410" s="3">
        <v>127.5</v>
      </c>
      <c r="K410" s="3">
        <v>127.5</v>
      </c>
      <c r="L410" s="3">
        <v>127.5</v>
      </c>
      <c r="M410" s="3"/>
      <c r="N410" s="3"/>
      <c r="O410" s="3"/>
      <c r="P410" s="3">
        <v>127.5</v>
      </c>
      <c r="Q410" s="3">
        <v>127.5</v>
      </c>
      <c r="R410" s="3">
        <v>127.5</v>
      </c>
      <c r="S410" s="5">
        <v>127.5</v>
      </c>
      <c r="T410" s="3"/>
      <c r="U410" s="120"/>
    </row>
    <row r="411" spans="1:21" ht="14.25" hidden="1">
      <c r="A411" s="118"/>
      <c r="B411" s="216"/>
      <c r="C411" s="135"/>
      <c r="D411" s="118"/>
      <c r="E411" s="6" t="s">
        <v>23</v>
      </c>
      <c r="F411" s="5" t="s">
        <v>45</v>
      </c>
      <c r="G411" s="118"/>
      <c r="H411" s="130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5"/>
      <c r="T411" s="3"/>
      <c r="U411" s="121"/>
    </row>
    <row r="412" spans="1:21" ht="14.25" hidden="1">
      <c r="A412" s="119"/>
      <c r="B412" s="217"/>
      <c r="C412" s="136"/>
      <c r="D412" s="119"/>
      <c r="E412" s="6" t="s">
        <v>24</v>
      </c>
      <c r="F412" s="5" t="s">
        <v>45</v>
      </c>
      <c r="G412" s="119"/>
      <c r="H412" s="131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5"/>
      <c r="T412" s="3"/>
      <c r="U412" s="122"/>
    </row>
    <row r="413" ht="14.25" hidden="1"/>
    <row r="414" ht="14.25" hidden="1"/>
    <row r="415" spans="1:26" ht="14.25" hidden="1">
      <c r="A415" s="117">
        <v>25</v>
      </c>
      <c r="B415" s="192" t="s">
        <v>132</v>
      </c>
      <c r="C415" s="219" t="s">
        <v>133</v>
      </c>
      <c r="D415" s="117" t="s">
        <v>19</v>
      </c>
      <c r="E415" s="6" t="s">
        <v>20</v>
      </c>
      <c r="F415" s="5" t="s">
        <v>61</v>
      </c>
      <c r="G415" s="117">
        <v>1972</v>
      </c>
      <c r="H415" s="129" t="s">
        <v>436</v>
      </c>
      <c r="I415" s="3"/>
      <c r="J415" s="3"/>
      <c r="K415" s="3">
        <v>61.1</v>
      </c>
      <c r="L415" s="3"/>
      <c r="M415" s="3"/>
      <c r="N415" s="3"/>
      <c r="O415" s="3"/>
      <c r="P415" s="3"/>
      <c r="Q415" s="3"/>
      <c r="R415" s="3"/>
      <c r="S415" s="5"/>
      <c r="T415" s="3"/>
      <c r="U415" s="120" t="s">
        <v>134</v>
      </c>
      <c r="V415" s="3">
        <v>61.1</v>
      </c>
      <c r="W415" s="10"/>
      <c r="X415" s="10"/>
      <c r="Y415" s="10"/>
      <c r="Z415" s="10"/>
    </row>
    <row r="416" spans="1:26" ht="14.25" hidden="1">
      <c r="A416" s="118"/>
      <c r="B416" s="193"/>
      <c r="C416" s="220"/>
      <c r="D416" s="118"/>
      <c r="E416" s="6" t="s">
        <v>23</v>
      </c>
      <c r="F416" s="5" t="s">
        <v>45</v>
      </c>
      <c r="G416" s="118"/>
      <c r="H416" s="130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5"/>
      <c r="T416" s="3"/>
      <c r="U416" s="121"/>
      <c r="V416" s="14" t="s">
        <v>135</v>
      </c>
      <c r="W416" s="10"/>
      <c r="X416" s="10"/>
      <c r="Y416" s="10"/>
      <c r="Z416" s="10"/>
    </row>
    <row r="417" spans="1:26" ht="14.25" hidden="1">
      <c r="A417" s="119"/>
      <c r="B417" s="194"/>
      <c r="C417" s="221"/>
      <c r="D417" s="119"/>
      <c r="E417" s="6" t="s">
        <v>24</v>
      </c>
      <c r="F417" s="5" t="s">
        <v>45</v>
      </c>
      <c r="G417" s="119"/>
      <c r="H417" s="131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5"/>
      <c r="T417" s="3"/>
      <c r="U417" s="122"/>
      <c r="V417" s="14" t="s">
        <v>64</v>
      </c>
      <c r="W417" s="10"/>
      <c r="X417" s="10"/>
      <c r="Y417" s="10"/>
      <c r="Z417" s="10"/>
    </row>
    <row r="418" spans="1:22" ht="15" customHeight="1" hidden="1">
      <c r="A418" s="117">
        <v>51</v>
      </c>
      <c r="B418" s="123" t="s">
        <v>421</v>
      </c>
      <c r="C418" s="126" t="s">
        <v>422</v>
      </c>
      <c r="D418" s="117" t="s">
        <v>19</v>
      </c>
      <c r="E418" s="6" t="s">
        <v>20</v>
      </c>
      <c r="F418" s="5" t="s">
        <v>420</v>
      </c>
      <c r="G418" s="117">
        <v>1972</v>
      </c>
      <c r="H418" s="129" t="s">
        <v>451</v>
      </c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5"/>
      <c r="T418" s="3"/>
      <c r="U418" s="120" t="s">
        <v>423</v>
      </c>
      <c r="V418" s="14"/>
    </row>
    <row r="419" spans="1:22" ht="15" customHeight="1" hidden="1">
      <c r="A419" s="118"/>
      <c r="B419" s="124"/>
      <c r="C419" s="127"/>
      <c r="D419" s="118"/>
      <c r="E419" s="6" t="s">
        <v>23</v>
      </c>
      <c r="F419" s="5" t="s">
        <v>45</v>
      </c>
      <c r="G419" s="118"/>
      <c r="H419" s="130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5"/>
      <c r="T419" s="3"/>
      <c r="U419" s="121"/>
      <c r="V419" s="14">
        <v>93.3</v>
      </c>
    </row>
    <row r="420" spans="1:22" ht="15" customHeight="1" hidden="1">
      <c r="A420" s="119"/>
      <c r="B420" s="125"/>
      <c r="C420" s="128"/>
      <c r="D420" s="119"/>
      <c r="E420" s="6" t="s">
        <v>24</v>
      </c>
      <c r="F420" s="5" t="s">
        <v>45</v>
      </c>
      <c r="G420" s="119"/>
      <c r="H420" s="131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5"/>
      <c r="T420" s="3"/>
      <c r="U420" s="122"/>
      <c r="V420" s="14"/>
    </row>
    <row r="421" ht="14.25" hidden="1"/>
    <row r="422" ht="14.25" hidden="1"/>
    <row r="423" spans="1:24" ht="14.25" customHeight="1" hidden="1">
      <c r="A423" s="141">
        <v>26</v>
      </c>
      <c r="B423" s="140" t="s">
        <v>441</v>
      </c>
      <c r="C423" s="142" t="s">
        <v>442</v>
      </c>
      <c r="D423" s="141" t="s">
        <v>19</v>
      </c>
      <c r="E423" s="102" t="s">
        <v>20</v>
      </c>
      <c r="F423" s="103" t="s">
        <v>395</v>
      </c>
      <c r="G423" s="141">
        <v>2018</v>
      </c>
      <c r="H423" s="143" t="s">
        <v>468</v>
      </c>
      <c r="I423" s="104"/>
      <c r="J423" s="104"/>
      <c r="K423" s="104"/>
      <c r="L423" s="103"/>
      <c r="M423" s="104">
        <v>28.2</v>
      </c>
      <c r="N423" s="104">
        <v>28.2</v>
      </c>
      <c r="O423" s="104"/>
      <c r="P423" s="104"/>
      <c r="Q423" s="104"/>
      <c r="R423" s="104"/>
      <c r="S423" s="104"/>
      <c r="T423" s="104"/>
      <c r="U423" s="140" t="s">
        <v>22</v>
      </c>
      <c r="V423" s="105"/>
      <c r="W423" s="105"/>
      <c r="X423" s="105"/>
    </row>
    <row r="424" spans="1:24" ht="14.25" hidden="1">
      <c r="A424" s="141"/>
      <c r="B424" s="140"/>
      <c r="C424" s="142"/>
      <c r="D424" s="141"/>
      <c r="E424" s="102" t="s">
        <v>23</v>
      </c>
      <c r="F424" s="103">
        <v>0</v>
      </c>
      <c r="G424" s="141"/>
      <c r="H424" s="143"/>
      <c r="I424" s="104"/>
      <c r="J424" s="104"/>
      <c r="K424" s="104"/>
      <c r="L424" s="103" t="s">
        <v>466</v>
      </c>
      <c r="M424" s="104"/>
      <c r="N424" s="104"/>
      <c r="O424" s="104"/>
      <c r="P424" s="104"/>
      <c r="Q424" s="104"/>
      <c r="R424" s="104"/>
      <c r="S424" s="104"/>
      <c r="T424" s="104"/>
      <c r="U424" s="140"/>
      <c r="V424" s="105" t="s">
        <v>462</v>
      </c>
      <c r="W424" s="105"/>
      <c r="X424" s="105"/>
    </row>
    <row r="425" spans="1:24" ht="14.25" hidden="1">
      <c r="A425" s="141"/>
      <c r="B425" s="140"/>
      <c r="C425" s="142"/>
      <c r="D425" s="141"/>
      <c r="E425" s="102" t="s">
        <v>24</v>
      </c>
      <c r="F425" s="103">
        <v>0</v>
      </c>
      <c r="G425" s="141"/>
      <c r="H425" s="143"/>
      <c r="I425" s="104"/>
      <c r="J425" s="104"/>
      <c r="K425" s="104"/>
      <c r="L425" s="103"/>
      <c r="M425" s="104"/>
      <c r="N425" s="104"/>
      <c r="O425" s="104"/>
      <c r="P425" s="104"/>
      <c r="Q425" s="104"/>
      <c r="R425" s="104"/>
      <c r="S425" s="104"/>
      <c r="T425" s="104"/>
      <c r="U425" s="140"/>
      <c r="V425" s="105"/>
      <c r="W425" s="105"/>
      <c r="X425" s="105"/>
    </row>
    <row r="426" ht="14.25" hidden="1"/>
    <row r="427" ht="14.25" hidden="1"/>
    <row r="428" spans="1:22" ht="14.25" hidden="1">
      <c r="A428" s="117">
        <v>105</v>
      </c>
      <c r="B428" s="186" t="s">
        <v>277</v>
      </c>
      <c r="C428" s="187"/>
      <c r="D428" s="117" t="s">
        <v>19</v>
      </c>
      <c r="E428" s="6" t="s">
        <v>20</v>
      </c>
      <c r="F428" s="5" t="s">
        <v>76</v>
      </c>
      <c r="G428" s="117"/>
      <c r="H428" s="129" t="s">
        <v>454</v>
      </c>
      <c r="I428" s="3"/>
      <c r="J428" s="3"/>
      <c r="K428" s="3"/>
      <c r="L428" s="3"/>
      <c r="M428" s="3">
        <v>20.2</v>
      </c>
      <c r="N428" s="3"/>
      <c r="O428" s="3"/>
      <c r="P428" s="3"/>
      <c r="Q428" s="3"/>
      <c r="R428" s="3"/>
      <c r="S428" s="5"/>
      <c r="T428" s="3"/>
      <c r="U428" s="120"/>
      <c r="V428" s="14"/>
    </row>
    <row r="429" spans="1:22" ht="19.5" customHeight="1" hidden="1">
      <c r="A429" s="118"/>
      <c r="B429" s="188"/>
      <c r="C429" s="189"/>
      <c r="D429" s="118"/>
      <c r="E429" s="6" t="s">
        <v>23</v>
      </c>
      <c r="F429" s="5" t="s">
        <v>45</v>
      </c>
      <c r="G429" s="118"/>
      <c r="H429" s="130"/>
      <c r="I429" s="3"/>
      <c r="J429" s="3"/>
      <c r="K429" s="3"/>
      <c r="L429" s="3"/>
      <c r="M429" s="3"/>
      <c r="N429" s="3"/>
      <c r="O429" s="3"/>
      <c r="P429" s="3"/>
      <c r="Q429" s="3" t="s">
        <v>464</v>
      </c>
      <c r="R429" s="3"/>
      <c r="S429" s="5"/>
      <c r="T429" s="3"/>
      <c r="U429" s="121"/>
      <c r="V429" s="14"/>
    </row>
    <row r="430" spans="1:22" ht="18.75" customHeight="1" hidden="1">
      <c r="A430" s="119"/>
      <c r="B430" s="190"/>
      <c r="C430" s="191"/>
      <c r="D430" s="119"/>
      <c r="E430" s="6" t="s">
        <v>24</v>
      </c>
      <c r="F430" s="5" t="s">
        <v>45</v>
      </c>
      <c r="G430" s="119"/>
      <c r="H430" s="131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5"/>
      <c r="T430" s="3"/>
      <c r="U430" s="122"/>
      <c r="V430" s="14"/>
    </row>
    <row r="431" ht="18.75" customHeight="1" hidden="1"/>
    <row r="432" spans="1:21" ht="18.75" customHeight="1" hidden="1">
      <c r="A432" s="117">
        <v>131</v>
      </c>
      <c r="B432" s="123" t="s">
        <v>414</v>
      </c>
      <c r="C432" s="126" t="s">
        <v>415</v>
      </c>
      <c r="D432" s="117" t="s">
        <v>19</v>
      </c>
      <c r="E432" s="6" t="s">
        <v>20</v>
      </c>
      <c r="F432" s="5" t="s">
        <v>292</v>
      </c>
      <c r="G432" s="117">
        <v>1969</v>
      </c>
      <c r="H432" s="129" t="s">
        <v>40</v>
      </c>
      <c r="I432" s="3"/>
      <c r="J432" s="3"/>
      <c r="K432" s="3"/>
      <c r="L432" s="3"/>
      <c r="M432" s="3"/>
      <c r="N432" s="3"/>
      <c r="P432" s="3"/>
      <c r="Q432" s="3"/>
      <c r="R432" s="3"/>
      <c r="S432" s="5"/>
      <c r="T432" s="3"/>
      <c r="U432" s="120" t="s">
        <v>413</v>
      </c>
    </row>
    <row r="433" spans="1:21" ht="18" customHeight="1" hidden="1">
      <c r="A433" s="118"/>
      <c r="B433" s="124"/>
      <c r="C433" s="127"/>
      <c r="D433" s="118"/>
      <c r="E433" s="6" t="s">
        <v>23</v>
      </c>
      <c r="F433" s="5" t="s">
        <v>45</v>
      </c>
      <c r="G433" s="118"/>
      <c r="H433" s="130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5"/>
      <c r="T433" s="3"/>
      <c r="U433" s="121"/>
    </row>
    <row r="434" spans="1:21" ht="18" customHeight="1" hidden="1">
      <c r="A434" s="119"/>
      <c r="B434" s="125"/>
      <c r="C434" s="128"/>
      <c r="D434" s="119"/>
      <c r="E434" s="6" t="s">
        <v>24</v>
      </c>
      <c r="F434" s="5" t="s">
        <v>45</v>
      </c>
      <c r="G434" s="119"/>
      <c r="H434" s="131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5"/>
      <c r="T434" s="3"/>
      <c r="U434" s="122"/>
    </row>
    <row r="435" spans="1:21" ht="15" customHeight="1" hidden="1">
      <c r="A435" s="117">
        <v>129</v>
      </c>
      <c r="B435" s="123" t="s">
        <v>513</v>
      </c>
      <c r="C435" s="126" t="s">
        <v>517</v>
      </c>
      <c r="D435" s="117" t="s">
        <v>19</v>
      </c>
      <c r="E435" s="6" t="s">
        <v>20</v>
      </c>
      <c r="F435" s="5" t="s">
        <v>410</v>
      </c>
      <c r="G435" s="117">
        <v>1974</v>
      </c>
      <c r="H435" s="129" t="s">
        <v>40</v>
      </c>
      <c r="I435" s="3"/>
      <c r="J435" s="3"/>
      <c r="K435" s="3"/>
      <c r="L435" s="3"/>
      <c r="M435" s="3"/>
      <c r="N435" s="3">
        <v>75.2</v>
      </c>
      <c r="O435" s="3"/>
      <c r="P435" s="3"/>
      <c r="Q435" s="3"/>
      <c r="R435" s="3"/>
      <c r="S435" s="5"/>
      <c r="T435" s="3"/>
      <c r="U435" s="120" t="s">
        <v>514</v>
      </c>
    </row>
    <row r="436" spans="1:21" ht="14.25" hidden="1">
      <c r="A436" s="118"/>
      <c r="B436" s="124"/>
      <c r="C436" s="127"/>
      <c r="D436" s="118"/>
      <c r="E436" s="6" t="s">
        <v>23</v>
      </c>
      <c r="F436" s="5" t="s">
        <v>45</v>
      </c>
      <c r="G436" s="118"/>
      <c r="H436" s="130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5"/>
      <c r="T436" s="3"/>
      <c r="U436" s="121"/>
    </row>
    <row r="437" spans="1:21" ht="14.25" hidden="1">
      <c r="A437" s="119"/>
      <c r="B437" s="125"/>
      <c r="C437" s="128"/>
      <c r="D437" s="119"/>
      <c r="E437" s="6" t="s">
        <v>24</v>
      </c>
      <c r="F437" s="5" t="s">
        <v>45</v>
      </c>
      <c r="G437" s="119"/>
      <c r="H437" s="131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5"/>
      <c r="T437" s="3"/>
      <c r="U437" s="122"/>
    </row>
    <row r="438" spans="1:21" ht="14.25" hidden="1">
      <c r="A438" s="117">
        <v>130</v>
      </c>
      <c r="B438" s="123" t="s">
        <v>515</v>
      </c>
      <c r="C438" s="126" t="s">
        <v>516</v>
      </c>
      <c r="D438" s="117" t="s">
        <v>19</v>
      </c>
      <c r="E438" s="6" t="s">
        <v>20</v>
      </c>
      <c r="F438" s="5" t="s">
        <v>410</v>
      </c>
      <c r="G438" s="117">
        <v>1974</v>
      </c>
      <c r="H438" s="129" t="s">
        <v>40</v>
      </c>
      <c r="I438" s="3"/>
      <c r="J438" s="3"/>
      <c r="K438" s="3"/>
      <c r="L438" s="3"/>
      <c r="M438" s="3"/>
      <c r="N438" s="3">
        <v>75.2</v>
      </c>
      <c r="O438" s="3"/>
      <c r="P438" s="3"/>
      <c r="Q438" s="3"/>
      <c r="R438" s="3"/>
      <c r="S438" s="5"/>
      <c r="T438" s="3"/>
      <c r="U438" s="120" t="s">
        <v>537</v>
      </c>
    </row>
    <row r="439" spans="1:21" ht="14.25" hidden="1">
      <c r="A439" s="118"/>
      <c r="B439" s="124"/>
      <c r="C439" s="127"/>
      <c r="D439" s="118"/>
      <c r="E439" s="6" t="s">
        <v>23</v>
      </c>
      <c r="F439" s="5" t="s">
        <v>45</v>
      </c>
      <c r="G439" s="118"/>
      <c r="H439" s="130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5"/>
      <c r="T439" s="3"/>
      <c r="U439" s="121"/>
    </row>
    <row r="440" spans="1:21" ht="14.25" hidden="1">
      <c r="A440" s="119"/>
      <c r="B440" s="125"/>
      <c r="C440" s="128"/>
      <c r="D440" s="119"/>
      <c r="E440" s="6" t="s">
        <v>24</v>
      </c>
      <c r="F440" s="5" t="s">
        <v>45</v>
      </c>
      <c r="G440" s="119"/>
      <c r="H440" s="131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5"/>
      <c r="T440" s="3"/>
      <c r="U440" s="122"/>
    </row>
    <row r="441" spans="1:21" ht="15" customHeight="1" hidden="1">
      <c r="A441" s="117">
        <v>132</v>
      </c>
      <c r="B441" s="123" t="s">
        <v>424</v>
      </c>
      <c r="C441" s="126" t="s">
        <v>126</v>
      </c>
      <c r="D441" s="117" t="s">
        <v>19</v>
      </c>
      <c r="E441" s="6" t="s">
        <v>20</v>
      </c>
      <c r="F441" s="5" t="s">
        <v>420</v>
      </c>
      <c r="G441" s="117">
        <v>1979</v>
      </c>
      <c r="H441" s="129" t="s">
        <v>40</v>
      </c>
      <c r="I441" s="3"/>
      <c r="J441" s="3"/>
      <c r="K441" s="3"/>
      <c r="L441" s="3"/>
      <c r="M441" s="3"/>
      <c r="N441" s="3"/>
      <c r="O441" s="3">
        <v>93.3</v>
      </c>
      <c r="P441" s="3"/>
      <c r="Q441" s="3"/>
      <c r="R441" s="3"/>
      <c r="S441" s="5"/>
      <c r="T441" s="3"/>
      <c r="U441" s="120" t="s">
        <v>526</v>
      </c>
    </row>
    <row r="442" spans="1:21" ht="14.25" hidden="1">
      <c r="A442" s="118"/>
      <c r="B442" s="124"/>
      <c r="C442" s="127"/>
      <c r="D442" s="118"/>
      <c r="E442" s="6" t="s">
        <v>23</v>
      </c>
      <c r="F442" s="5" t="s">
        <v>45</v>
      </c>
      <c r="G442" s="118"/>
      <c r="H442" s="130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5"/>
      <c r="T442" s="3"/>
      <c r="U442" s="121"/>
    </row>
    <row r="443" spans="1:21" ht="14.25" hidden="1">
      <c r="A443" s="119"/>
      <c r="B443" s="125"/>
      <c r="C443" s="128"/>
      <c r="D443" s="119"/>
      <c r="E443" s="6" t="s">
        <v>24</v>
      </c>
      <c r="F443" s="5" t="s">
        <v>45</v>
      </c>
      <c r="G443" s="119"/>
      <c r="H443" s="131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5"/>
      <c r="T443" s="3"/>
      <c r="U443" s="122"/>
    </row>
    <row r="444" spans="1:21" ht="14.25" hidden="1">
      <c r="A444" s="117">
        <v>133</v>
      </c>
      <c r="B444" s="123" t="s">
        <v>431</v>
      </c>
      <c r="C444" s="126" t="s">
        <v>432</v>
      </c>
      <c r="D444" s="117" t="s">
        <v>19</v>
      </c>
      <c r="E444" s="6" t="s">
        <v>20</v>
      </c>
      <c r="F444" s="5" t="s">
        <v>419</v>
      </c>
      <c r="G444" s="117">
        <v>1975</v>
      </c>
      <c r="H444" s="129" t="s">
        <v>453</v>
      </c>
      <c r="I444" s="3"/>
      <c r="J444" s="3"/>
      <c r="K444" s="3"/>
      <c r="L444" s="3"/>
      <c r="M444" s="3"/>
      <c r="N444" s="3"/>
      <c r="O444" s="3"/>
      <c r="P444" s="3">
        <v>93.3</v>
      </c>
      <c r="Q444" s="3"/>
      <c r="R444" s="3"/>
      <c r="S444" s="5"/>
      <c r="T444" s="3"/>
      <c r="U444" s="120" t="s">
        <v>456</v>
      </c>
    </row>
    <row r="445" spans="1:21" ht="14.25" hidden="1">
      <c r="A445" s="118"/>
      <c r="B445" s="124"/>
      <c r="C445" s="127"/>
      <c r="D445" s="118"/>
      <c r="E445" s="6" t="s">
        <v>23</v>
      </c>
      <c r="F445" s="5" t="s">
        <v>45</v>
      </c>
      <c r="G445" s="118"/>
      <c r="H445" s="130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5"/>
      <c r="T445" s="3"/>
      <c r="U445" s="121"/>
    </row>
    <row r="446" spans="1:21" ht="14.25" hidden="1">
      <c r="A446" s="119"/>
      <c r="B446" s="125"/>
      <c r="C446" s="128"/>
      <c r="D446" s="119"/>
      <c r="E446" s="6" t="s">
        <v>24</v>
      </c>
      <c r="F446" s="5" t="s">
        <v>45</v>
      </c>
      <c r="G446" s="119"/>
      <c r="H446" s="131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5"/>
      <c r="T446" s="3"/>
      <c r="U446" s="122"/>
    </row>
    <row r="447" ht="14.25" hidden="1"/>
    <row r="448" ht="14.25" hidden="1"/>
    <row r="449" ht="14.25" hidden="1"/>
    <row r="450" ht="14.25" hidden="1"/>
    <row r="451" ht="14.25" hidden="1"/>
    <row r="452" ht="14.25" hidden="1"/>
    <row r="453" ht="14.25" hidden="1"/>
    <row r="454" ht="14.25" hidden="1"/>
    <row r="455" spans="1:22" ht="14.25" hidden="1">
      <c r="A455" s="117">
        <v>36</v>
      </c>
      <c r="B455" s="123" t="s">
        <v>155</v>
      </c>
      <c r="C455" s="137" t="s">
        <v>156</v>
      </c>
      <c r="D455" s="117" t="s">
        <v>19</v>
      </c>
      <c r="E455" s="6" t="s">
        <v>20</v>
      </c>
      <c r="F455" s="5" t="s">
        <v>57</v>
      </c>
      <c r="G455" s="117">
        <v>1984</v>
      </c>
      <c r="H455" s="129" t="s">
        <v>468</v>
      </c>
      <c r="I455" s="3"/>
      <c r="J455" s="3"/>
      <c r="K455" s="3"/>
      <c r="L455" s="3"/>
      <c r="M455" s="3"/>
      <c r="N455" s="3"/>
      <c r="O455" s="3">
        <v>75.2</v>
      </c>
      <c r="P455" s="3"/>
      <c r="Q455" s="3"/>
      <c r="R455" s="3"/>
      <c r="S455" s="5"/>
      <c r="T455" s="3"/>
      <c r="U455" s="248" t="s">
        <v>486</v>
      </c>
      <c r="V455" s="14">
        <v>75.2</v>
      </c>
    </row>
    <row r="456" spans="1:23" ht="14.25" hidden="1">
      <c r="A456" s="118"/>
      <c r="B456" s="124"/>
      <c r="C456" s="138"/>
      <c r="D456" s="118"/>
      <c r="E456" s="6" t="s">
        <v>23</v>
      </c>
      <c r="F456" s="5" t="s">
        <v>45</v>
      </c>
      <c r="G456" s="118"/>
      <c r="H456" s="130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5"/>
      <c r="T456" s="3"/>
      <c r="U456" s="170"/>
      <c r="V456" s="14" t="s">
        <v>96</v>
      </c>
      <c r="W456" t="s">
        <v>540</v>
      </c>
    </row>
    <row r="457" spans="1:22" ht="14.25" hidden="1">
      <c r="A457" s="119"/>
      <c r="B457" s="125"/>
      <c r="C457" s="139"/>
      <c r="D457" s="119"/>
      <c r="E457" s="6" t="s">
        <v>24</v>
      </c>
      <c r="F457" s="5" t="s">
        <v>45</v>
      </c>
      <c r="G457" s="119"/>
      <c r="H457" s="131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5"/>
      <c r="T457" s="3"/>
      <c r="U457" s="171"/>
      <c r="V457" s="14"/>
    </row>
    <row r="458" spans="1:21" ht="14.25" hidden="1">
      <c r="A458" s="117">
        <v>77</v>
      </c>
      <c r="B458" s="148" t="s">
        <v>232</v>
      </c>
      <c r="C458" s="149"/>
      <c r="D458" s="117" t="s">
        <v>19</v>
      </c>
      <c r="E458" s="6" t="s">
        <v>20</v>
      </c>
      <c r="F458" s="5" t="s">
        <v>233</v>
      </c>
      <c r="G458" s="117"/>
      <c r="H458" s="129" t="s">
        <v>501</v>
      </c>
      <c r="I458" s="3"/>
      <c r="J458" s="3"/>
      <c r="K458" s="3"/>
      <c r="L458" s="3">
        <v>2.6</v>
      </c>
      <c r="M458" s="3"/>
      <c r="N458" s="3"/>
      <c r="O458" s="3"/>
      <c r="P458" s="3"/>
      <c r="Q458" s="3"/>
      <c r="R458" s="3"/>
      <c r="S458" s="5"/>
      <c r="T458" s="3"/>
      <c r="U458" s="120"/>
    </row>
    <row r="459" spans="1:21" ht="14.25" hidden="1">
      <c r="A459" s="118"/>
      <c r="B459" s="150"/>
      <c r="C459" s="151"/>
      <c r="D459" s="118"/>
      <c r="E459" s="6" t="s">
        <v>23</v>
      </c>
      <c r="F459" s="5" t="s">
        <v>45</v>
      </c>
      <c r="G459" s="118"/>
      <c r="H459" s="130"/>
      <c r="I459" s="3"/>
      <c r="J459" s="3"/>
      <c r="K459" s="3"/>
      <c r="L459" s="3"/>
      <c r="M459" s="3"/>
      <c r="N459" s="3" t="s">
        <v>77</v>
      </c>
      <c r="O459" s="3"/>
      <c r="P459" s="3"/>
      <c r="Q459" s="3"/>
      <c r="R459" s="3"/>
      <c r="S459" s="5"/>
      <c r="T459" s="3"/>
      <c r="U459" s="121"/>
    </row>
    <row r="460" spans="1:21" ht="14.25" hidden="1">
      <c r="A460" s="119"/>
      <c r="B460" s="152"/>
      <c r="C460" s="153"/>
      <c r="D460" s="119"/>
      <c r="E460" s="6" t="s">
        <v>24</v>
      </c>
      <c r="F460" s="5" t="s">
        <v>45</v>
      </c>
      <c r="G460" s="119"/>
      <c r="H460" s="131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5"/>
      <c r="T460" s="3"/>
      <c r="U460" s="122"/>
    </row>
    <row r="461" spans="1:21" ht="14.25" hidden="1">
      <c r="A461" s="117">
        <v>122</v>
      </c>
      <c r="B461" s="197" t="s">
        <v>443</v>
      </c>
      <c r="C461" s="198"/>
      <c r="D461" s="117" t="s">
        <v>19</v>
      </c>
      <c r="E461" s="6" t="s">
        <v>20</v>
      </c>
      <c r="F461" s="5" t="s">
        <v>53</v>
      </c>
      <c r="G461" s="117"/>
      <c r="H461" s="129" t="s">
        <v>498</v>
      </c>
      <c r="I461" s="3"/>
      <c r="J461" s="3"/>
      <c r="K461" s="3"/>
      <c r="L461" s="3"/>
      <c r="M461" s="3"/>
      <c r="N461" s="3"/>
      <c r="O461" s="3"/>
      <c r="P461" s="3"/>
      <c r="Q461" s="3">
        <v>5.6</v>
      </c>
      <c r="R461" s="3"/>
      <c r="S461" s="5"/>
      <c r="T461" s="3"/>
      <c r="U461" s="120"/>
    </row>
    <row r="462" spans="1:21" ht="14.25" hidden="1">
      <c r="A462" s="118"/>
      <c r="B462" s="199"/>
      <c r="C462" s="200"/>
      <c r="D462" s="118"/>
      <c r="E462" s="6" t="s">
        <v>23</v>
      </c>
      <c r="F462" s="5" t="s">
        <v>45</v>
      </c>
      <c r="G462" s="118"/>
      <c r="H462" s="130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5"/>
      <c r="T462" s="3"/>
      <c r="U462" s="121"/>
    </row>
    <row r="463" spans="1:21" ht="14.25" hidden="1">
      <c r="A463" s="119"/>
      <c r="B463" s="201"/>
      <c r="C463" s="202"/>
      <c r="D463" s="119"/>
      <c r="E463" s="6" t="s">
        <v>24</v>
      </c>
      <c r="F463" s="5" t="s">
        <v>45</v>
      </c>
      <c r="G463" s="119"/>
      <c r="H463" s="131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5"/>
      <c r="T463" s="3"/>
      <c r="U463" s="122"/>
    </row>
    <row r="464" ht="14.25" hidden="1"/>
    <row r="465" spans="1:22" ht="14.25" hidden="1">
      <c r="A465" s="203">
        <v>118</v>
      </c>
      <c r="B465" s="186" t="s">
        <v>285</v>
      </c>
      <c r="C465" s="187"/>
      <c r="D465" s="203" t="s">
        <v>19</v>
      </c>
      <c r="E465" s="19" t="s">
        <v>20</v>
      </c>
      <c r="F465" s="113" t="s">
        <v>286</v>
      </c>
      <c r="G465" s="203"/>
      <c r="H465" s="206" t="s">
        <v>499</v>
      </c>
      <c r="I465" s="114"/>
      <c r="J465" s="114"/>
      <c r="K465" s="114"/>
      <c r="L465" s="114"/>
      <c r="M465" s="114"/>
      <c r="N465" s="114"/>
      <c r="O465" s="114">
        <v>12.4</v>
      </c>
      <c r="P465" s="114"/>
      <c r="Q465" s="114"/>
      <c r="R465" s="114"/>
      <c r="S465" s="113"/>
      <c r="T465" s="114"/>
      <c r="U465" s="209"/>
      <c r="V465" s="40"/>
    </row>
    <row r="466" spans="1:22" ht="14.25" hidden="1">
      <c r="A466" s="204"/>
      <c r="B466" s="188"/>
      <c r="C466" s="189"/>
      <c r="D466" s="204"/>
      <c r="E466" s="19" t="s">
        <v>23</v>
      </c>
      <c r="F466" s="113" t="s">
        <v>45</v>
      </c>
      <c r="G466" s="204"/>
      <c r="H466" s="207"/>
      <c r="I466" s="114"/>
      <c r="J466" s="114"/>
      <c r="K466" s="114"/>
      <c r="L466" s="114" t="s">
        <v>574</v>
      </c>
      <c r="M466" s="114"/>
      <c r="N466" s="114"/>
      <c r="O466" s="114"/>
      <c r="P466" s="114"/>
      <c r="Q466" s="114"/>
      <c r="R466" s="114"/>
      <c r="S466" s="113"/>
      <c r="T466" s="114"/>
      <c r="U466" s="210"/>
      <c r="V466" s="40"/>
    </row>
    <row r="467" spans="1:22" ht="14.25" hidden="1">
      <c r="A467" s="205"/>
      <c r="B467" s="190"/>
      <c r="C467" s="191"/>
      <c r="D467" s="205"/>
      <c r="E467" s="19" t="s">
        <v>24</v>
      </c>
      <c r="F467" s="113" t="s">
        <v>45</v>
      </c>
      <c r="G467" s="205"/>
      <c r="H467" s="208"/>
      <c r="I467" s="114"/>
      <c r="J467" s="114"/>
      <c r="K467" s="114"/>
      <c r="L467" s="114"/>
      <c r="M467" s="114"/>
      <c r="N467" s="114"/>
      <c r="O467" s="114"/>
      <c r="P467" s="114"/>
      <c r="Q467" s="114"/>
      <c r="R467" s="114"/>
      <c r="S467" s="113"/>
      <c r="T467" s="114"/>
      <c r="U467" s="211"/>
      <c r="V467" s="40"/>
    </row>
    <row r="468" ht="14.25" hidden="1"/>
    <row r="469" ht="14.25" hidden="1"/>
    <row r="470" ht="14.25" hidden="1"/>
    <row r="471" ht="14.25" hidden="1"/>
    <row r="472" ht="14.25" hidden="1"/>
    <row r="473" ht="14.25" hidden="1"/>
    <row r="474" ht="14.25" hidden="1"/>
    <row r="475" ht="14.25" hidden="1"/>
    <row r="476" ht="14.25" hidden="1"/>
    <row r="477" ht="14.25" hidden="1"/>
    <row r="478" ht="14.25" hidden="1"/>
    <row r="479" ht="14.25" hidden="1"/>
    <row r="480" ht="14.25" hidden="1"/>
    <row r="501" spans="1:22" ht="14.25" hidden="1">
      <c r="A501" s="203">
        <v>4</v>
      </c>
      <c r="B501" s="231" t="s">
        <v>344</v>
      </c>
      <c r="C501" s="234" t="s">
        <v>308</v>
      </c>
      <c r="D501" s="203" t="s">
        <v>19</v>
      </c>
      <c r="E501" s="19" t="s">
        <v>20</v>
      </c>
      <c r="F501" s="86" t="s">
        <v>324</v>
      </c>
      <c r="G501" s="203" t="s">
        <v>19</v>
      </c>
      <c r="H501" s="206" t="s">
        <v>369</v>
      </c>
      <c r="I501" s="85"/>
      <c r="J501" s="85"/>
      <c r="K501" s="85"/>
      <c r="L501" s="85">
        <v>95.9</v>
      </c>
      <c r="M501" s="85"/>
      <c r="N501" s="85"/>
      <c r="O501" s="85"/>
      <c r="P501" s="85"/>
      <c r="Q501" s="85"/>
      <c r="R501" s="85"/>
      <c r="S501" s="86"/>
      <c r="T501" s="85"/>
      <c r="U501" s="209"/>
      <c r="V501" s="14"/>
    </row>
    <row r="502" spans="1:22" ht="14.25" hidden="1">
      <c r="A502" s="204"/>
      <c r="B502" s="232"/>
      <c r="C502" s="235"/>
      <c r="D502" s="204"/>
      <c r="E502" s="19" t="s">
        <v>23</v>
      </c>
      <c r="F502" s="86" t="s">
        <v>45</v>
      </c>
      <c r="G502" s="204"/>
      <c r="H502" s="207"/>
      <c r="I502" s="85"/>
      <c r="J502" s="85"/>
      <c r="K502" s="85"/>
      <c r="L502" s="85"/>
      <c r="M502" s="85"/>
      <c r="N502" s="85"/>
      <c r="O502" s="85"/>
      <c r="P502" s="85"/>
      <c r="Q502" s="85"/>
      <c r="R502" s="85"/>
      <c r="S502" s="86"/>
      <c r="T502" s="85"/>
      <c r="U502" s="210"/>
      <c r="V502" s="14"/>
    </row>
    <row r="503" spans="1:22" ht="14.25" hidden="1">
      <c r="A503" s="205"/>
      <c r="B503" s="233"/>
      <c r="C503" s="236"/>
      <c r="D503" s="205"/>
      <c r="E503" s="19" t="s">
        <v>24</v>
      </c>
      <c r="F503" s="86" t="s">
        <v>45</v>
      </c>
      <c r="G503" s="205"/>
      <c r="H503" s="208"/>
      <c r="I503" s="85"/>
      <c r="J503" s="85"/>
      <c r="K503" s="85"/>
      <c r="L503" s="85"/>
      <c r="M503" s="85"/>
      <c r="N503" s="85"/>
      <c r="O503" s="85"/>
      <c r="P503" s="85"/>
      <c r="Q503" s="85"/>
      <c r="R503" s="85"/>
      <c r="S503" s="86"/>
      <c r="T503" s="85"/>
      <c r="U503" s="211"/>
      <c r="V503" s="14"/>
    </row>
    <row r="553" spans="2:21" ht="14.25" hidden="1">
      <c r="B553" s="120" t="s">
        <v>92</v>
      </c>
      <c r="C553" s="144" t="s">
        <v>93</v>
      </c>
      <c r="D553" s="117" t="s">
        <v>19</v>
      </c>
      <c r="E553" s="6" t="s">
        <v>20</v>
      </c>
      <c r="F553" s="5" t="s">
        <v>94</v>
      </c>
      <c r="G553" s="117">
        <v>1980</v>
      </c>
      <c r="H553" s="129" t="s">
        <v>29</v>
      </c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5" t="s">
        <v>71</v>
      </c>
      <c r="T553" s="3"/>
      <c r="U553" s="120" t="s">
        <v>95</v>
      </c>
    </row>
    <row r="554" spans="2:21" ht="14.25" hidden="1">
      <c r="B554" s="121"/>
      <c r="C554" s="135"/>
      <c r="D554" s="118"/>
      <c r="E554" s="6" t="s">
        <v>23</v>
      </c>
      <c r="F554" s="5" t="s">
        <v>45</v>
      </c>
      <c r="G554" s="118"/>
      <c r="H554" s="130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5"/>
      <c r="T554" s="3"/>
      <c r="U554" s="121"/>
    </row>
    <row r="555" spans="2:21" ht="14.25" hidden="1">
      <c r="B555" s="122"/>
      <c r="C555" s="136"/>
      <c r="D555" s="119"/>
      <c r="E555" s="6" t="s">
        <v>24</v>
      </c>
      <c r="F555" s="5" t="s">
        <v>45</v>
      </c>
      <c r="G555" s="119"/>
      <c r="H555" s="131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5"/>
      <c r="T555" s="3"/>
      <c r="U555" s="122"/>
    </row>
    <row r="556" ht="14.25" hidden="1"/>
    <row r="557" ht="14.25" hidden="1"/>
    <row r="558" ht="14.25" hidden="1"/>
    <row r="559" ht="14.25" hidden="1"/>
    <row r="560" spans="2:21" ht="14.25" hidden="1">
      <c r="B560" s="173" t="s">
        <v>317</v>
      </c>
      <c r="C560" s="176" t="s">
        <v>104</v>
      </c>
      <c r="D560" s="180" t="s">
        <v>19</v>
      </c>
      <c r="E560" s="30" t="s">
        <v>20</v>
      </c>
      <c r="F560" s="31" t="s">
        <v>51</v>
      </c>
      <c r="G560" s="180">
        <v>1980</v>
      </c>
      <c r="H560" s="183" t="s">
        <v>25</v>
      </c>
      <c r="I560" s="32"/>
      <c r="J560" s="32"/>
      <c r="K560" s="32"/>
      <c r="L560" s="32"/>
      <c r="M560" s="32"/>
      <c r="N560" s="32"/>
      <c r="O560" s="32">
        <v>28.2</v>
      </c>
      <c r="P560" s="32">
        <v>28.2</v>
      </c>
      <c r="Q560" s="32"/>
      <c r="R560" s="32"/>
      <c r="S560" s="31"/>
      <c r="T560" s="32"/>
      <c r="U560" s="173" t="s">
        <v>105</v>
      </c>
    </row>
    <row r="561" spans="2:21" ht="14.25" hidden="1">
      <c r="B561" s="174"/>
      <c r="C561" s="177"/>
      <c r="D561" s="181"/>
      <c r="E561" s="30" t="s">
        <v>23</v>
      </c>
      <c r="F561" s="31" t="s">
        <v>45</v>
      </c>
      <c r="G561" s="181"/>
      <c r="H561" s="184"/>
      <c r="I561" s="32"/>
      <c r="J561" s="32"/>
      <c r="K561" s="32"/>
      <c r="L561" s="32"/>
      <c r="M561" s="32"/>
      <c r="N561" s="32"/>
      <c r="O561" s="32"/>
      <c r="P561" s="32"/>
      <c r="Q561" s="32"/>
      <c r="R561" s="32"/>
      <c r="S561" s="31"/>
      <c r="T561" s="32"/>
      <c r="U561" s="174"/>
    </row>
    <row r="562" spans="2:21" ht="14.25" hidden="1">
      <c r="B562" s="175"/>
      <c r="C562" s="178"/>
      <c r="D562" s="182"/>
      <c r="E562" s="30" t="s">
        <v>24</v>
      </c>
      <c r="F562" s="31" t="s">
        <v>45</v>
      </c>
      <c r="G562" s="182"/>
      <c r="H562" s="185"/>
      <c r="I562" s="32"/>
      <c r="J562" s="32"/>
      <c r="K562" s="32"/>
      <c r="L562" s="32"/>
      <c r="M562" s="32"/>
      <c r="N562" s="32"/>
      <c r="O562" s="32"/>
      <c r="P562" s="32"/>
      <c r="Q562" s="32"/>
      <c r="R562" s="32"/>
      <c r="S562" s="31"/>
      <c r="T562" s="32"/>
      <c r="U562" s="175"/>
    </row>
    <row r="563" ht="14.25" hidden="1"/>
    <row r="564" ht="14.25" hidden="1"/>
    <row r="565" ht="14.25" hidden="1"/>
    <row r="566" ht="14.25" hidden="1"/>
    <row r="567" ht="14.25" hidden="1"/>
    <row r="568" ht="14.25" hidden="1"/>
    <row r="569" spans="2:21" ht="14.25" hidden="1">
      <c r="B569" s="120" t="s">
        <v>320</v>
      </c>
      <c r="C569" s="144" t="s">
        <v>110</v>
      </c>
      <c r="D569" s="117" t="s">
        <v>19</v>
      </c>
      <c r="E569" s="6" t="s">
        <v>20</v>
      </c>
      <c r="F569" s="5" t="s">
        <v>51</v>
      </c>
      <c r="G569" s="117">
        <v>1980</v>
      </c>
      <c r="H569" s="129" t="s">
        <v>25</v>
      </c>
      <c r="I569" s="3"/>
      <c r="J569" s="3"/>
      <c r="K569" s="3"/>
      <c r="L569" s="3"/>
      <c r="M569" s="3"/>
      <c r="N569" s="3"/>
      <c r="O569" s="3">
        <v>28.2</v>
      </c>
      <c r="P569" s="3">
        <v>28.2</v>
      </c>
      <c r="Q569" s="3"/>
      <c r="R569" s="3"/>
      <c r="S569" s="5"/>
      <c r="T569" s="3"/>
      <c r="U569" s="120" t="s">
        <v>111</v>
      </c>
    </row>
    <row r="570" spans="2:21" ht="14.25" hidden="1">
      <c r="B570" s="121"/>
      <c r="C570" s="135"/>
      <c r="D570" s="118"/>
      <c r="E570" s="6" t="s">
        <v>23</v>
      </c>
      <c r="F570" s="5" t="s">
        <v>45</v>
      </c>
      <c r="G570" s="118"/>
      <c r="H570" s="130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5"/>
      <c r="T570" s="3"/>
      <c r="U570" s="121"/>
    </row>
    <row r="571" spans="2:21" ht="14.25" hidden="1">
      <c r="B571" s="122"/>
      <c r="C571" s="136"/>
      <c r="D571" s="119"/>
      <c r="E571" s="6" t="s">
        <v>24</v>
      </c>
      <c r="F571" s="5" t="s">
        <v>45</v>
      </c>
      <c r="G571" s="119"/>
      <c r="H571" s="131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5"/>
      <c r="T571" s="3"/>
      <c r="U571" s="122"/>
    </row>
    <row r="572" ht="14.25" hidden="1"/>
    <row r="573" ht="14.25" hidden="1"/>
    <row r="574" ht="14.25" hidden="1"/>
    <row r="575" ht="14.25" hidden="1"/>
    <row r="576" ht="14.25" hidden="1"/>
    <row r="577" ht="14.25" hidden="1"/>
    <row r="578" ht="14.25" hidden="1"/>
    <row r="579" ht="14.25" hidden="1"/>
    <row r="580" ht="14.25" hidden="1"/>
    <row r="581" ht="14.25" hidden="1"/>
    <row r="582" spans="1:21" ht="14.25" hidden="1">
      <c r="A582" s="14" t="s">
        <v>219</v>
      </c>
      <c r="B582" s="14"/>
      <c r="C582" s="14"/>
      <c r="D582" s="14"/>
      <c r="E582" s="14"/>
      <c r="F582" s="14"/>
      <c r="G582" s="14"/>
      <c r="H582" s="14"/>
      <c r="I582" s="14"/>
      <c r="J582" s="14"/>
      <c r="K582" s="14"/>
      <c r="L582" s="14"/>
      <c r="M582" s="14"/>
      <c r="N582" s="14"/>
      <c r="O582" s="14"/>
      <c r="P582" s="14"/>
      <c r="Q582" s="14"/>
      <c r="R582" s="14"/>
      <c r="S582" s="14"/>
      <c r="T582" s="14"/>
      <c r="U582" s="14"/>
    </row>
    <row r="583" spans="1:21" ht="14.25" hidden="1">
      <c r="A583" s="117">
        <v>108</v>
      </c>
      <c r="B583" s="120" t="s">
        <v>220</v>
      </c>
      <c r="C583" s="144"/>
      <c r="D583" s="117" t="s">
        <v>19</v>
      </c>
      <c r="E583" s="6" t="s">
        <v>20</v>
      </c>
      <c r="F583" s="5">
        <f>0.72*9</f>
        <v>6.4799999999999995</v>
      </c>
      <c r="G583" s="117"/>
      <c r="H583" s="129" t="s">
        <v>21</v>
      </c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5"/>
      <c r="T583" s="3">
        <v>30.5</v>
      </c>
      <c r="U583" s="120"/>
    </row>
    <row r="584" spans="1:21" ht="14.25" hidden="1">
      <c r="A584" s="118"/>
      <c r="B584" s="121"/>
      <c r="C584" s="135"/>
      <c r="D584" s="118"/>
      <c r="E584" s="6" t="s">
        <v>23</v>
      </c>
      <c r="F584" s="5" t="s">
        <v>45</v>
      </c>
      <c r="G584" s="118"/>
      <c r="H584" s="130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5"/>
      <c r="T584" s="3"/>
      <c r="U584" s="121"/>
    </row>
    <row r="585" spans="1:21" ht="14.25" hidden="1">
      <c r="A585" s="119"/>
      <c r="B585" s="122"/>
      <c r="C585" s="136"/>
      <c r="D585" s="119"/>
      <c r="E585" s="6" t="s">
        <v>24</v>
      </c>
      <c r="F585" s="5" t="s">
        <v>45</v>
      </c>
      <c r="G585" s="119"/>
      <c r="H585" s="131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5"/>
      <c r="T585" s="3"/>
      <c r="U585" s="122"/>
    </row>
    <row r="586" spans="1:21" ht="14.25" hidden="1">
      <c r="A586" s="117">
        <v>109</v>
      </c>
      <c r="B586" s="120" t="s">
        <v>221</v>
      </c>
      <c r="C586" s="144"/>
      <c r="D586" s="117" t="s">
        <v>19</v>
      </c>
      <c r="E586" s="6" t="s">
        <v>20</v>
      </c>
      <c r="F586" s="5">
        <f>0.8*6</f>
        <v>4.800000000000001</v>
      </c>
      <c r="G586" s="117"/>
      <c r="H586" s="129" t="s">
        <v>21</v>
      </c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5"/>
      <c r="T586" s="3">
        <v>22.6</v>
      </c>
      <c r="U586" s="120"/>
    </row>
    <row r="587" spans="1:21" ht="14.25" hidden="1">
      <c r="A587" s="118"/>
      <c r="B587" s="121"/>
      <c r="C587" s="135"/>
      <c r="D587" s="118"/>
      <c r="E587" s="6" t="s">
        <v>23</v>
      </c>
      <c r="F587" s="5" t="s">
        <v>45</v>
      </c>
      <c r="G587" s="118"/>
      <c r="H587" s="130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5"/>
      <c r="T587" s="3"/>
      <c r="U587" s="121"/>
    </row>
    <row r="588" spans="1:21" ht="14.25" hidden="1">
      <c r="A588" s="119"/>
      <c r="B588" s="122"/>
      <c r="C588" s="136"/>
      <c r="D588" s="119"/>
      <c r="E588" s="6" t="s">
        <v>24</v>
      </c>
      <c r="F588" s="5" t="s">
        <v>45</v>
      </c>
      <c r="G588" s="119"/>
      <c r="H588" s="131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5"/>
      <c r="T588" s="3"/>
      <c r="U588" s="122"/>
    </row>
    <row r="589" spans="1:21" ht="14.25" hidden="1">
      <c r="A589" s="117">
        <v>110</v>
      </c>
      <c r="B589" s="120" t="s">
        <v>222</v>
      </c>
      <c r="C589" s="144"/>
      <c r="D589" s="117" t="s">
        <v>19</v>
      </c>
      <c r="E589" s="6" t="s">
        <v>20</v>
      </c>
      <c r="F589" s="5">
        <f>0.92*4</f>
        <v>3.68</v>
      </c>
      <c r="G589" s="117"/>
      <c r="H589" s="129" t="s">
        <v>21</v>
      </c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5"/>
      <c r="T589" s="3">
        <v>21</v>
      </c>
      <c r="U589" s="120"/>
    </row>
    <row r="590" spans="1:21" ht="14.25" hidden="1">
      <c r="A590" s="118"/>
      <c r="B590" s="121"/>
      <c r="C590" s="135"/>
      <c r="D590" s="118"/>
      <c r="E590" s="6" t="s">
        <v>23</v>
      </c>
      <c r="F590" s="5" t="s">
        <v>45</v>
      </c>
      <c r="G590" s="118"/>
      <c r="H590" s="130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5"/>
      <c r="T590" s="3"/>
      <c r="U590" s="121"/>
    </row>
    <row r="591" spans="1:21" ht="14.25" hidden="1">
      <c r="A591" s="119"/>
      <c r="B591" s="122"/>
      <c r="C591" s="136"/>
      <c r="D591" s="119"/>
      <c r="E591" s="6" t="s">
        <v>24</v>
      </c>
      <c r="F591" s="5" t="s">
        <v>45</v>
      </c>
      <c r="G591" s="119"/>
      <c r="H591" s="131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5"/>
      <c r="T591" s="3"/>
      <c r="U591" s="122"/>
    </row>
    <row r="592" spans="1:21" ht="14.25" hidden="1">
      <c r="A592" s="117">
        <v>111</v>
      </c>
      <c r="B592" s="120" t="s">
        <v>223</v>
      </c>
      <c r="C592" s="144"/>
      <c r="D592" s="117" t="s">
        <v>19</v>
      </c>
      <c r="E592" s="6" t="s">
        <v>20</v>
      </c>
      <c r="F592" s="5">
        <f>1*116</f>
        <v>116</v>
      </c>
      <c r="G592" s="117"/>
      <c r="H592" s="129" t="s">
        <v>21</v>
      </c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5"/>
      <c r="T592" s="3">
        <v>542.5</v>
      </c>
      <c r="U592" s="120"/>
    </row>
    <row r="593" spans="1:21" ht="14.25" hidden="1">
      <c r="A593" s="118"/>
      <c r="B593" s="121"/>
      <c r="C593" s="135"/>
      <c r="D593" s="118"/>
      <c r="E593" s="6" t="s">
        <v>23</v>
      </c>
      <c r="F593" s="5" t="s">
        <v>45</v>
      </c>
      <c r="G593" s="118"/>
      <c r="H593" s="130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5"/>
      <c r="T593" s="3"/>
      <c r="U593" s="121"/>
    </row>
    <row r="594" spans="1:21" ht="14.25" hidden="1">
      <c r="A594" s="119"/>
      <c r="B594" s="122"/>
      <c r="C594" s="136"/>
      <c r="D594" s="119"/>
      <c r="E594" s="6" t="s">
        <v>24</v>
      </c>
      <c r="F594" s="5" t="s">
        <v>45</v>
      </c>
      <c r="G594" s="119"/>
      <c r="H594" s="131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5"/>
      <c r="T594" s="3"/>
      <c r="U594" s="122"/>
    </row>
    <row r="595" spans="1:21" ht="14.25" hidden="1">
      <c r="A595" s="117">
        <v>112</v>
      </c>
      <c r="B595" s="120" t="s">
        <v>224</v>
      </c>
      <c r="C595" s="144"/>
      <c r="D595" s="117" t="s">
        <v>19</v>
      </c>
      <c r="E595" s="6" t="s">
        <v>20</v>
      </c>
      <c r="F595" s="5">
        <f>1.04*11</f>
        <v>11.440000000000001</v>
      </c>
      <c r="G595" s="117"/>
      <c r="H595" s="129" t="s">
        <v>21</v>
      </c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5"/>
      <c r="T595" s="3">
        <v>53.8</v>
      </c>
      <c r="U595" s="120"/>
    </row>
    <row r="596" spans="1:21" ht="14.25" hidden="1">
      <c r="A596" s="118"/>
      <c r="B596" s="121"/>
      <c r="C596" s="135"/>
      <c r="D596" s="118"/>
      <c r="E596" s="6" t="s">
        <v>23</v>
      </c>
      <c r="F596" s="5" t="s">
        <v>45</v>
      </c>
      <c r="G596" s="118"/>
      <c r="H596" s="130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5"/>
      <c r="T596" s="3"/>
      <c r="U596" s="121"/>
    </row>
    <row r="597" spans="1:21" ht="14.25" hidden="1">
      <c r="A597" s="119"/>
      <c r="B597" s="122"/>
      <c r="C597" s="136"/>
      <c r="D597" s="119"/>
      <c r="E597" s="6" t="s">
        <v>24</v>
      </c>
      <c r="F597" s="5" t="s">
        <v>45</v>
      </c>
      <c r="G597" s="119"/>
      <c r="H597" s="131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5"/>
      <c r="T597" s="3"/>
      <c r="U597" s="122"/>
    </row>
    <row r="598" spans="1:21" ht="14.25" hidden="1">
      <c r="A598" s="117">
        <v>113</v>
      </c>
      <c r="B598" s="120" t="s">
        <v>225</v>
      </c>
      <c r="C598" s="144"/>
      <c r="D598" s="117" t="s">
        <v>19</v>
      </c>
      <c r="E598" s="6" t="s">
        <v>20</v>
      </c>
      <c r="F598" s="5">
        <f>2*12</f>
        <v>24</v>
      </c>
      <c r="G598" s="117"/>
      <c r="H598" s="129" t="s">
        <v>21</v>
      </c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5"/>
      <c r="T598" s="3">
        <v>112.8</v>
      </c>
      <c r="U598" s="120"/>
    </row>
    <row r="599" spans="1:21" ht="14.25" hidden="1">
      <c r="A599" s="118"/>
      <c r="B599" s="121"/>
      <c r="C599" s="135"/>
      <c r="D599" s="118"/>
      <c r="E599" s="6" t="s">
        <v>23</v>
      </c>
      <c r="F599" s="5" t="s">
        <v>45</v>
      </c>
      <c r="G599" s="118"/>
      <c r="H599" s="130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5"/>
      <c r="T599" s="3"/>
      <c r="U599" s="121"/>
    </row>
    <row r="600" spans="1:21" ht="14.25" hidden="1">
      <c r="A600" s="119"/>
      <c r="B600" s="122"/>
      <c r="C600" s="136"/>
      <c r="D600" s="119"/>
      <c r="E600" s="6" t="s">
        <v>24</v>
      </c>
      <c r="F600" s="5" t="s">
        <v>45</v>
      </c>
      <c r="G600" s="119"/>
      <c r="H600" s="131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5"/>
      <c r="T600" s="3"/>
      <c r="U600" s="122"/>
    </row>
    <row r="601" spans="1:20" ht="14.25" hidden="1">
      <c r="A601" t="s">
        <v>89</v>
      </c>
      <c r="E601" t="s">
        <v>20</v>
      </c>
      <c r="I601" t="s">
        <v>80</v>
      </c>
      <c r="J601" t="s">
        <v>294</v>
      </c>
      <c r="K601" t="s">
        <v>295</v>
      </c>
      <c r="L601" t="s">
        <v>296</v>
      </c>
      <c r="M601" t="s">
        <v>297</v>
      </c>
      <c r="N601" t="s">
        <v>59</v>
      </c>
      <c r="O601" t="s">
        <v>298</v>
      </c>
      <c r="P601" t="s">
        <v>299</v>
      </c>
      <c r="Q601" t="s">
        <v>300</v>
      </c>
      <c r="R601" t="s">
        <v>72</v>
      </c>
      <c r="S601" t="s">
        <v>71</v>
      </c>
      <c r="T601" t="s">
        <v>301</v>
      </c>
    </row>
    <row r="602" spans="5:20" ht="14.25" hidden="1">
      <c r="E602" t="s">
        <v>23</v>
      </c>
      <c r="I602" t="s">
        <v>300</v>
      </c>
      <c r="J602" t="s">
        <v>300</v>
      </c>
      <c r="K602" t="s">
        <v>300</v>
      </c>
      <c r="L602" t="s">
        <v>300</v>
      </c>
      <c r="M602" t="s">
        <v>54</v>
      </c>
      <c r="N602" t="s">
        <v>300</v>
      </c>
      <c r="O602" t="s">
        <v>300</v>
      </c>
      <c r="P602" t="s">
        <v>300</v>
      </c>
      <c r="Q602" t="s">
        <v>300</v>
      </c>
      <c r="R602" t="s">
        <v>300</v>
      </c>
      <c r="S602" t="s">
        <v>300</v>
      </c>
      <c r="T602" t="s">
        <v>54</v>
      </c>
    </row>
    <row r="603" spans="5:20" ht="14.25" hidden="1">
      <c r="E603" t="s">
        <v>24</v>
      </c>
      <c r="I603" t="s">
        <v>300</v>
      </c>
      <c r="J603" t="s">
        <v>300</v>
      </c>
      <c r="K603" t="s">
        <v>300</v>
      </c>
      <c r="L603" t="s">
        <v>300</v>
      </c>
      <c r="M603">
        <v>0</v>
      </c>
      <c r="N603" t="s">
        <v>300</v>
      </c>
      <c r="O603" t="s">
        <v>300</v>
      </c>
      <c r="P603" t="s">
        <v>300</v>
      </c>
      <c r="Q603" t="s">
        <v>300</v>
      </c>
      <c r="R603" t="s">
        <v>300</v>
      </c>
      <c r="S603" t="s">
        <v>300</v>
      </c>
      <c r="T603" t="s">
        <v>300</v>
      </c>
    </row>
    <row r="604" ht="14.25" hidden="1"/>
    <row r="605" ht="14.25" hidden="1"/>
    <row r="606" ht="14.25" hidden="1"/>
    <row r="607" ht="14.25" hidden="1"/>
    <row r="608" ht="14.25" hidden="1"/>
    <row r="609" ht="14.25" hidden="1"/>
    <row r="610" ht="14.25" hidden="1"/>
    <row r="611" ht="14.25" hidden="1"/>
    <row r="612" ht="14.25" hidden="1"/>
    <row r="613" ht="14.25" hidden="1"/>
    <row r="614" ht="14.25" hidden="1"/>
    <row r="615" ht="14.25" hidden="1"/>
    <row r="616" ht="14.25" hidden="1"/>
    <row r="617" ht="14.25" hidden="1"/>
    <row r="618" ht="14.25" hidden="1"/>
    <row r="619" ht="14.25" hidden="1"/>
    <row r="620" ht="14.25" hidden="1"/>
    <row r="621" ht="17.25" hidden="1">
      <c r="B621" s="38" t="s">
        <v>362</v>
      </c>
    </row>
    <row r="622" ht="14.25" hidden="1"/>
    <row r="623" spans="1:3" ht="69" hidden="1">
      <c r="A623" s="35" t="s">
        <v>345</v>
      </c>
      <c r="B623" s="39" t="s">
        <v>346</v>
      </c>
      <c r="C623" s="35" t="s">
        <v>347</v>
      </c>
    </row>
    <row r="624" spans="1:3" ht="21.75" customHeight="1" hidden="1">
      <c r="A624" s="36">
        <v>1</v>
      </c>
      <c r="B624" s="37" t="s">
        <v>348</v>
      </c>
      <c r="C624" s="36">
        <v>3</v>
      </c>
    </row>
    <row r="625" spans="1:3" ht="36" hidden="1">
      <c r="A625" s="36">
        <v>2</v>
      </c>
      <c r="B625" s="37" t="s">
        <v>349</v>
      </c>
      <c r="C625" s="36">
        <v>11</v>
      </c>
    </row>
    <row r="626" spans="1:3" ht="36" hidden="1">
      <c r="A626" s="36">
        <v>3</v>
      </c>
      <c r="B626" s="37" t="s">
        <v>350</v>
      </c>
      <c r="C626" s="36">
        <v>14</v>
      </c>
    </row>
    <row r="627" spans="1:3" ht="36" hidden="1">
      <c r="A627" s="36">
        <v>4</v>
      </c>
      <c r="B627" s="37" t="s">
        <v>351</v>
      </c>
      <c r="C627" s="36">
        <v>18</v>
      </c>
    </row>
    <row r="628" spans="1:3" ht="36" hidden="1">
      <c r="A628" s="36">
        <v>5</v>
      </c>
      <c r="B628" s="37" t="s">
        <v>352</v>
      </c>
      <c r="C628" s="36">
        <v>20</v>
      </c>
    </row>
    <row r="629" spans="1:3" ht="36" hidden="1">
      <c r="A629" s="36">
        <v>6</v>
      </c>
      <c r="B629" s="37" t="s">
        <v>353</v>
      </c>
      <c r="C629" s="36">
        <v>26</v>
      </c>
    </row>
    <row r="630" spans="1:3" ht="54" hidden="1">
      <c r="A630" s="36">
        <v>7</v>
      </c>
      <c r="B630" s="37" t="s">
        <v>354</v>
      </c>
      <c r="C630" s="36">
        <v>31</v>
      </c>
    </row>
    <row r="631" spans="1:3" ht="54" hidden="1">
      <c r="A631" s="36">
        <v>8</v>
      </c>
      <c r="B631" s="37" t="s">
        <v>355</v>
      </c>
      <c r="C631" s="36">
        <v>54</v>
      </c>
    </row>
    <row r="632" spans="1:3" ht="54" hidden="1">
      <c r="A632" s="36">
        <v>9</v>
      </c>
      <c r="B632" s="37" t="s">
        <v>356</v>
      </c>
      <c r="C632" s="36">
        <v>59</v>
      </c>
    </row>
    <row r="633" spans="1:3" ht="36" hidden="1">
      <c r="A633" s="36">
        <v>10</v>
      </c>
      <c r="B633" s="37" t="s">
        <v>357</v>
      </c>
      <c r="C633" s="36">
        <v>66</v>
      </c>
    </row>
    <row r="634" spans="1:3" ht="18" hidden="1">
      <c r="A634" s="36">
        <v>11</v>
      </c>
      <c r="B634" s="37" t="s">
        <v>358</v>
      </c>
      <c r="C634" s="36">
        <v>69</v>
      </c>
    </row>
    <row r="635" spans="1:3" ht="18" hidden="1">
      <c r="A635" s="36">
        <v>12</v>
      </c>
      <c r="B635" s="37" t="s">
        <v>78</v>
      </c>
      <c r="C635" s="36">
        <v>76</v>
      </c>
    </row>
    <row r="636" spans="1:3" ht="18" hidden="1">
      <c r="A636" s="36">
        <v>13</v>
      </c>
      <c r="B636" s="37" t="s">
        <v>79</v>
      </c>
      <c r="C636" s="36">
        <v>77</v>
      </c>
    </row>
    <row r="637" spans="1:3" ht="54" hidden="1">
      <c r="A637" s="36">
        <v>14</v>
      </c>
      <c r="B637" s="37" t="s">
        <v>359</v>
      </c>
      <c r="C637" s="36">
        <v>79</v>
      </c>
    </row>
    <row r="638" spans="1:3" ht="36" hidden="1">
      <c r="A638" s="36">
        <v>15</v>
      </c>
      <c r="B638" s="37" t="s">
        <v>360</v>
      </c>
      <c r="C638" s="36">
        <v>83</v>
      </c>
    </row>
    <row r="639" spans="1:3" ht="54" hidden="1">
      <c r="A639" s="36">
        <v>16</v>
      </c>
      <c r="B639" s="37" t="s">
        <v>361</v>
      </c>
      <c r="C639" s="36">
        <v>88</v>
      </c>
    </row>
    <row r="640" ht="14.25" hidden="1"/>
    <row r="641" ht="14.25" hidden="1"/>
    <row r="642" ht="14.25" hidden="1"/>
    <row r="643" ht="14.25" hidden="1"/>
    <row r="644" ht="14.25" hidden="1"/>
    <row r="645" ht="14.25" hidden="1"/>
    <row r="646" ht="14.25" hidden="1"/>
    <row r="647" ht="14.25" hidden="1"/>
    <row r="648" ht="14.25" hidden="1"/>
    <row r="649" ht="14.25" hidden="1"/>
    <row r="650" ht="14.25" hidden="1"/>
    <row r="651" ht="14.25" hidden="1"/>
    <row r="652" ht="14.25" hidden="1"/>
    <row r="653" ht="14.25" hidden="1"/>
    <row r="654" ht="14.25" hidden="1"/>
    <row r="655" ht="14.25" hidden="1"/>
    <row r="656" ht="14.25" hidden="1"/>
    <row r="657" ht="14.25" hidden="1"/>
    <row r="658" ht="14.25" hidden="1"/>
    <row r="659" ht="14.25" hidden="1"/>
    <row r="660" ht="14.25" hidden="1"/>
    <row r="661" ht="14.25" hidden="1"/>
    <row r="662" ht="14.25" hidden="1"/>
    <row r="663" ht="14.25" hidden="1"/>
    <row r="664" ht="14.25" hidden="1"/>
    <row r="665" ht="14.25" hidden="1"/>
    <row r="666" ht="14.25" hidden="1"/>
    <row r="667" ht="14.25" hidden="1"/>
    <row r="668" ht="14.25" hidden="1"/>
    <row r="669" ht="14.25" hidden="1"/>
    <row r="670" ht="14.25" hidden="1"/>
    <row r="671" ht="14.25" hidden="1"/>
    <row r="672" ht="14.25" hidden="1"/>
    <row r="673" ht="14.25" hidden="1"/>
    <row r="674" ht="14.25" hidden="1"/>
    <row r="675" ht="14.25" hidden="1"/>
    <row r="676" ht="14.25" hidden="1"/>
    <row r="677" ht="14.25" hidden="1"/>
    <row r="678" ht="14.25" hidden="1"/>
    <row r="679" ht="14.25" hidden="1"/>
    <row r="680" ht="14.25" hidden="1"/>
    <row r="681" ht="14.25" hidden="1"/>
    <row r="682" ht="14.25" hidden="1"/>
    <row r="683" ht="14.25" hidden="1"/>
    <row r="684" ht="14.25" hidden="1"/>
    <row r="685" spans="2:21" ht="14.25" hidden="1">
      <c r="B685" s="120" t="s">
        <v>165</v>
      </c>
      <c r="C685" s="144" t="s">
        <v>166</v>
      </c>
      <c r="D685" s="117" t="s">
        <v>19</v>
      </c>
      <c r="E685" s="6" t="s">
        <v>20</v>
      </c>
      <c r="F685" s="5" t="s">
        <v>51</v>
      </c>
      <c r="G685" s="117">
        <v>1979</v>
      </c>
      <c r="H685" s="129" t="s">
        <v>31</v>
      </c>
      <c r="I685" s="3"/>
      <c r="J685" s="3"/>
      <c r="K685" s="3"/>
      <c r="L685" s="3">
        <v>56.3</v>
      </c>
      <c r="M685" s="3"/>
      <c r="N685" s="3"/>
      <c r="O685" s="3"/>
      <c r="P685" s="3"/>
      <c r="Q685" s="3"/>
      <c r="R685" s="3"/>
      <c r="S685" s="5"/>
      <c r="T685" s="3"/>
      <c r="U685" s="120" t="s">
        <v>167</v>
      </c>
    </row>
    <row r="686" spans="2:21" ht="14.25" hidden="1">
      <c r="B686" s="121"/>
      <c r="C686" s="135"/>
      <c r="D686" s="118"/>
      <c r="E686" s="6" t="s">
        <v>23</v>
      </c>
      <c r="F686" s="5" t="s">
        <v>45</v>
      </c>
      <c r="G686" s="118"/>
      <c r="H686" s="130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5"/>
      <c r="T686" s="3"/>
      <c r="U686" s="121"/>
    </row>
    <row r="687" spans="2:21" ht="14.25" hidden="1">
      <c r="B687" s="122"/>
      <c r="C687" s="136"/>
      <c r="D687" s="119"/>
      <c r="E687" s="6" t="s">
        <v>24</v>
      </c>
      <c r="F687" s="5" t="s">
        <v>45</v>
      </c>
      <c r="G687" s="119"/>
      <c r="H687" s="131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5"/>
      <c r="T687" s="3"/>
      <c r="U687" s="122"/>
    </row>
    <row r="688" spans="2:21" ht="14.25" hidden="1">
      <c r="B688" s="120" t="s">
        <v>165</v>
      </c>
      <c r="C688" s="144" t="s">
        <v>168</v>
      </c>
      <c r="D688" s="117" t="s">
        <v>19</v>
      </c>
      <c r="E688" s="6" t="s">
        <v>20</v>
      </c>
      <c r="F688" s="5" t="s">
        <v>51</v>
      </c>
      <c r="G688" s="117">
        <v>1979</v>
      </c>
      <c r="H688" s="129" t="s">
        <v>25</v>
      </c>
      <c r="I688" s="3"/>
      <c r="J688" s="3"/>
      <c r="K688" s="3"/>
      <c r="L688" s="3"/>
      <c r="M688" s="3"/>
      <c r="N688" s="3"/>
      <c r="O688" s="3"/>
      <c r="P688" s="3">
        <v>56.3</v>
      </c>
      <c r="Q688" s="3"/>
      <c r="R688" s="3"/>
      <c r="S688" s="5"/>
      <c r="T688" s="3"/>
      <c r="U688" s="120" t="s">
        <v>169</v>
      </c>
    </row>
    <row r="689" spans="2:21" ht="14.25" hidden="1">
      <c r="B689" s="121"/>
      <c r="C689" s="135"/>
      <c r="D689" s="118"/>
      <c r="E689" s="6" t="s">
        <v>23</v>
      </c>
      <c r="F689" s="5" t="s">
        <v>45</v>
      </c>
      <c r="G689" s="118"/>
      <c r="H689" s="130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5"/>
      <c r="T689" s="3"/>
      <c r="U689" s="121"/>
    </row>
    <row r="690" spans="2:21" ht="14.25" hidden="1">
      <c r="B690" s="122"/>
      <c r="C690" s="136"/>
      <c r="D690" s="119"/>
      <c r="E690" s="6" t="s">
        <v>24</v>
      </c>
      <c r="F690" s="5" t="s">
        <v>45</v>
      </c>
      <c r="G690" s="119"/>
      <c r="H690" s="131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5"/>
      <c r="T690" s="3"/>
      <c r="U690" s="122"/>
    </row>
    <row r="691" spans="2:21" ht="14.25" hidden="1">
      <c r="B691" s="120" t="s">
        <v>165</v>
      </c>
      <c r="C691" s="144" t="s">
        <v>171</v>
      </c>
      <c r="D691" s="117" t="s">
        <v>19</v>
      </c>
      <c r="E691" s="6" t="s">
        <v>20</v>
      </c>
      <c r="F691" s="5" t="s">
        <v>51</v>
      </c>
      <c r="G691" s="117">
        <v>1979</v>
      </c>
      <c r="H691" s="129" t="s">
        <v>25</v>
      </c>
      <c r="I691" s="3"/>
      <c r="J691" s="3"/>
      <c r="K691" s="3"/>
      <c r="L691" s="3">
        <v>56.3</v>
      </c>
      <c r="M691" s="3"/>
      <c r="N691" s="3"/>
      <c r="O691" s="3"/>
      <c r="P691" s="3">
        <v>56.3</v>
      </c>
      <c r="Q691" s="3"/>
      <c r="R691" s="3"/>
      <c r="S691" s="5"/>
      <c r="T691" s="3"/>
      <c r="U691" s="120" t="s">
        <v>172</v>
      </c>
    </row>
    <row r="692" spans="2:21" ht="14.25" hidden="1">
      <c r="B692" s="121"/>
      <c r="C692" s="135"/>
      <c r="D692" s="118"/>
      <c r="E692" s="6" t="s">
        <v>23</v>
      </c>
      <c r="F692" s="5" t="s">
        <v>45</v>
      </c>
      <c r="G692" s="118"/>
      <c r="H692" s="130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5"/>
      <c r="T692" s="3"/>
      <c r="U692" s="121"/>
    </row>
    <row r="693" spans="2:21" ht="14.25" hidden="1">
      <c r="B693" s="122"/>
      <c r="C693" s="136"/>
      <c r="D693" s="119"/>
      <c r="E693" s="6" t="s">
        <v>24</v>
      </c>
      <c r="F693" s="5" t="s">
        <v>45</v>
      </c>
      <c r="G693" s="119"/>
      <c r="H693" s="131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5"/>
      <c r="T693" s="3"/>
      <c r="U693" s="122"/>
    </row>
    <row r="694" spans="2:21" ht="14.25" hidden="1">
      <c r="B694" s="120" t="s">
        <v>165</v>
      </c>
      <c r="C694" s="144" t="s">
        <v>173</v>
      </c>
      <c r="D694" s="117" t="s">
        <v>19</v>
      </c>
      <c r="E694" s="6" t="s">
        <v>20</v>
      </c>
      <c r="F694" s="5" t="s">
        <v>51</v>
      </c>
      <c r="G694" s="117">
        <v>1979</v>
      </c>
      <c r="H694" s="129" t="s">
        <v>25</v>
      </c>
      <c r="I694" s="3"/>
      <c r="J694" s="3"/>
      <c r="K694" s="3"/>
      <c r="L694" s="3">
        <v>56.3</v>
      </c>
      <c r="M694" s="3"/>
      <c r="N694" s="3"/>
      <c r="O694" s="3"/>
      <c r="P694" s="3">
        <v>56.3</v>
      </c>
      <c r="Q694" s="3"/>
      <c r="R694" s="3"/>
      <c r="S694" s="5"/>
      <c r="T694" s="3"/>
      <c r="U694" s="120" t="s">
        <v>174</v>
      </c>
    </row>
    <row r="695" spans="2:21" ht="14.25" hidden="1">
      <c r="B695" s="121"/>
      <c r="C695" s="135"/>
      <c r="D695" s="118"/>
      <c r="E695" s="6" t="s">
        <v>23</v>
      </c>
      <c r="F695" s="5" t="s">
        <v>45</v>
      </c>
      <c r="G695" s="118"/>
      <c r="H695" s="130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5"/>
      <c r="T695" s="3"/>
      <c r="U695" s="121"/>
    </row>
    <row r="696" spans="2:21" ht="14.25" hidden="1">
      <c r="B696" s="122"/>
      <c r="C696" s="136"/>
      <c r="D696" s="119"/>
      <c r="E696" s="6" t="s">
        <v>24</v>
      </c>
      <c r="F696" s="5" t="s">
        <v>45</v>
      </c>
      <c r="G696" s="119"/>
      <c r="H696" s="131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5"/>
      <c r="T696" s="3"/>
      <c r="U696" s="122"/>
    </row>
    <row r="697" spans="2:21" ht="14.25" hidden="1">
      <c r="B697" s="120" t="s">
        <v>175</v>
      </c>
      <c r="C697" s="144" t="s">
        <v>176</v>
      </c>
      <c r="D697" s="117" t="s">
        <v>19</v>
      </c>
      <c r="E697" s="6" t="s">
        <v>20</v>
      </c>
      <c r="F697" s="5" t="s">
        <v>51</v>
      </c>
      <c r="G697" s="117">
        <v>1978</v>
      </c>
      <c r="H697" s="129" t="s">
        <v>28</v>
      </c>
      <c r="I697" s="3"/>
      <c r="J697" s="3"/>
      <c r="K697" s="3"/>
      <c r="L697" s="3"/>
      <c r="M697" s="3"/>
      <c r="N697" s="3"/>
      <c r="O697" s="3"/>
      <c r="P697" s="3"/>
      <c r="Q697" s="3">
        <v>28.2</v>
      </c>
      <c r="R697" s="3">
        <v>28.2</v>
      </c>
      <c r="S697" s="5"/>
      <c r="T697" s="3"/>
      <c r="U697" s="120" t="s">
        <v>177</v>
      </c>
    </row>
    <row r="698" spans="2:21" ht="14.25" hidden="1">
      <c r="B698" s="121"/>
      <c r="C698" s="135"/>
      <c r="D698" s="118"/>
      <c r="E698" s="6" t="s">
        <v>23</v>
      </c>
      <c r="F698" s="5" t="s">
        <v>45</v>
      </c>
      <c r="G698" s="118"/>
      <c r="H698" s="130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5"/>
      <c r="T698" s="3"/>
      <c r="U698" s="121"/>
    </row>
    <row r="699" spans="2:21" ht="14.25" hidden="1">
      <c r="B699" s="122"/>
      <c r="C699" s="136"/>
      <c r="D699" s="119"/>
      <c r="E699" s="6" t="s">
        <v>24</v>
      </c>
      <c r="F699" s="5" t="s">
        <v>45</v>
      </c>
      <c r="G699" s="119"/>
      <c r="H699" s="131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5"/>
      <c r="T699" s="3"/>
      <c r="U699" s="122"/>
    </row>
    <row r="700" spans="2:21" ht="14.25" hidden="1">
      <c r="B700" s="120" t="s">
        <v>175</v>
      </c>
      <c r="C700" s="144" t="s">
        <v>178</v>
      </c>
      <c r="D700" s="117" t="s">
        <v>19</v>
      </c>
      <c r="E700" s="6" t="s">
        <v>20</v>
      </c>
      <c r="F700" s="5" t="s">
        <v>51</v>
      </c>
      <c r="G700" s="117">
        <v>1978</v>
      </c>
      <c r="H700" s="129" t="s">
        <v>28</v>
      </c>
      <c r="I700" s="3"/>
      <c r="J700" s="3"/>
      <c r="K700" s="3"/>
      <c r="L700" s="3"/>
      <c r="M700" s="3"/>
      <c r="N700" s="3"/>
      <c r="O700" s="3"/>
      <c r="P700" s="3"/>
      <c r="Q700" s="3">
        <v>28.2</v>
      </c>
      <c r="R700" s="3">
        <v>28.2</v>
      </c>
      <c r="S700" s="5"/>
      <c r="T700" s="3"/>
      <c r="U700" s="120" t="s">
        <v>179</v>
      </c>
    </row>
    <row r="701" spans="2:21" ht="14.25" hidden="1">
      <c r="B701" s="121"/>
      <c r="C701" s="135"/>
      <c r="D701" s="118"/>
      <c r="E701" s="6" t="s">
        <v>23</v>
      </c>
      <c r="F701" s="5" t="s">
        <v>45</v>
      </c>
      <c r="G701" s="118"/>
      <c r="H701" s="130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5"/>
      <c r="T701" s="3"/>
      <c r="U701" s="121"/>
    </row>
    <row r="702" spans="2:21" ht="14.25" hidden="1">
      <c r="B702" s="122"/>
      <c r="C702" s="136"/>
      <c r="D702" s="119"/>
      <c r="E702" s="6" t="s">
        <v>24</v>
      </c>
      <c r="F702" s="5" t="s">
        <v>45</v>
      </c>
      <c r="G702" s="119"/>
      <c r="H702" s="131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5"/>
      <c r="T702" s="3"/>
      <c r="U702" s="122"/>
    </row>
    <row r="703" spans="2:21" ht="14.25" hidden="1">
      <c r="B703" s="120" t="s">
        <v>175</v>
      </c>
      <c r="C703" s="144" t="s">
        <v>180</v>
      </c>
      <c r="D703" s="117" t="s">
        <v>19</v>
      </c>
      <c r="E703" s="6" t="s">
        <v>20</v>
      </c>
      <c r="F703" s="5" t="s">
        <v>51</v>
      </c>
      <c r="G703" s="117">
        <v>1978</v>
      </c>
      <c r="H703" s="129" t="s">
        <v>28</v>
      </c>
      <c r="I703" s="3"/>
      <c r="J703" s="3"/>
      <c r="K703" s="3"/>
      <c r="L703" s="3"/>
      <c r="M703" s="3"/>
      <c r="N703" s="3"/>
      <c r="O703" s="3"/>
      <c r="P703" s="3"/>
      <c r="Q703" s="3">
        <v>28.2</v>
      </c>
      <c r="R703" s="3">
        <v>28.2</v>
      </c>
      <c r="S703" s="5"/>
      <c r="T703" s="3"/>
      <c r="U703" s="120" t="s">
        <v>181</v>
      </c>
    </row>
    <row r="704" spans="2:21" ht="14.25" hidden="1">
      <c r="B704" s="121"/>
      <c r="C704" s="135"/>
      <c r="D704" s="118"/>
      <c r="E704" s="6" t="s">
        <v>23</v>
      </c>
      <c r="F704" s="5" t="s">
        <v>45</v>
      </c>
      <c r="G704" s="118"/>
      <c r="H704" s="130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5"/>
      <c r="T704" s="3"/>
      <c r="U704" s="121"/>
    </row>
    <row r="705" spans="2:21" ht="14.25" hidden="1">
      <c r="B705" s="122"/>
      <c r="C705" s="136"/>
      <c r="D705" s="119"/>
      <c r="E705" s="6" t="s">
        <v>24</v>
      </c>
      <c r="F705" s="5" t="s">
        <v>45</v>
      </c>
      <c r="G705" s="119"/>
      <c r="H705" s="131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5"/>
      <c r="T705" s="3"/>
      <c r="U705" s="122"/>
    </row>
    <row r="706" spans="2:21" ht="14.25" hidden="1">
      <c r="B706" s="120" t="s">
        <v>175</v>
      </c>
      <c r="C706" s="144" t="s">
        <v>182</v>
      </c>
      <c r="D706" s="117" t="s">
        <v>19</v>
      </c>
      <c r="E706" s="6" t="s">
        <v>20</v>
      </c>
      <c r="F706" s="5" t="s">
        <v>51</v>
      </c>
      <c r="G706" s="117">
        <v>1978</v>
      </c>
      <c r="H706" s="129" t="s">
        <v>28</v>
      </c>
      <c r="I706" s="3"/>
      <c r="J706" s="3"/>
      <c r="K706" s="3"/>
      <c r="L706" s="3"/>
      <c r="M706" s="3"/>
      <c r="N706" s="3"/>
      <c r="O706" s="3"/>
      <c r="P706" s="3"/>
      <c r="Q706" s="3">
        <v>28.2</v>
      </c>
      <c r="R706" s="3">
        <v>28.2</v>
      </c>
      <c r="S706" s="5"/>
      <c r="T706" s="3"/>
      <c r="U706" s="120" t="s">
        <v>183</v>
      </c>
    </row>
    <row r="707" spans="2:21" ht="14.25" hidden="1">
      <c r="B707" s="121"/>
      <c r="C707" s="135"/>
      <c r="D707" s="118"/>
      <c r="E707" s="6" t="s">
        <v>23</v>
      </c>
      <c r="F707" s="5" t="s">
        <v>45</v>
      </c>
      <c r="G707" s="118"/>
      <c r="H707" s="130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5"/>
      <c r="T707" s="3"/>
      <c r="U707" s="121"/>
    </row>
    <row r="708" spans="2:21" ht="14.25" hidden="1">
      <c r="B708" s="122"/>
      <c r="C708" s="136"/>
      <c r="D708" s="119"/>
      <c r="E708" s="6" t="s">
        <v>24</v>
      </c>
      <c r="F708" s="5" t="s">
        <v>45</v>
      </c>
      <c r="G708" s="119"/>
      <c r="H708" s="131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5"/>
      <c r="T708" s="3"/>
      <c r="U708" s="122"/>
    </row>
    <row r="709" spans="2:21" ht="14.25" hidden="1">
      <c r="B709" s="120" t="s">
        <v>175</v>
      </c>
      <c r="C709" s="144" t="s">
        <v>184</v>
      </c>
      <c r="D709" s="117" t="s">
        <v>19</v>
      </c>
      <c r="E709" s="6" t="s">
        <v>20</v>
      </c>
      <c r="F709" s="5" t="s">
        <v>51</v>
      </c>
      <c r="G709" s="117">
        <v>1978</v>
      </c>
      <c r="H709" s="129" t="s">
        <v>28</v>
      </c>
      <c r="I709" s="3"/>
      <c r="J709" s="3"/>
      <c r="K709" s="3"/>
      <c r="L709" s="3"/>
      <c r="M709" s="3"/>
      <c r="N709" s="3"/>
      <c r="O709" s="3"/>
      <c r="P709" s="3"/>
      <c r="Q709" s="3">
        <v>28.2</v>
      </c>
      <c r="R709" s="3">
        <v>28.2</v>
      </c>
      <c r="S709" s="5"/>
      <c r="T709" s="3"/>
      <c r="U709" s="120" t="s">
        <v>185</v>
      </c>
    </row>
    <row r="710" spans="2:21" ht="14.25" hidden="1">
      <c r="B710" s="121"/>
      <c r="C710" s="135"/>
      <c r="D710" s="118"/>
      <c r="E710" s="6" t="s">
        <v>23</v>
      </c>
      <c r="F710" s="5" t="s">
        <v>45</v>
      </c>
      <c r="G710" s="118"/>
      <c r="H710" s="130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5"/>
      <c r="T710" s="3"/>
      <c r="U710" s="121"/>
    </row>
    <row r="711" spans="2:21" ht="14.25" hidden="1">
      <c r="B711" s="122"/>
      <c r="C711" s="136"/>
      <c r="D711" s="119"/>
      <c r="E711" s="6" t="s">
        <v>24</v>
      </c>
      <c r="F711" s="5" t="s">
        <v>45</v>
      </c>
      <c r="G711" s="119"/>
      <c r="H711" s="131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5"/>
      <c r="T711" s="3"/>
      <c r="U711" s="122"/>
    </row>
    <row r="712" spans="2:21" ht="14.25" hidden="1">
      <c r="B712" s="120" t="s">
        <v>175</v>
      </c>
      <c r="C712" s="144" t="s">
        <v>186</v>
      </c>
      <c r="D712" s="117" t="s">
        <v>19</v>
      </c>
      <c r="E712" s="6" t="s">
        <v>20</v>
      </c>
      <c r="F712" s="5" t="s">
        <v>51</v>
      </c>
      <c r="G712" s="117">
        <v>1978</v>
      </c>
      <c r="H712" s="129" t="s">
        <v>26</v>
      </c>
      <c r="I712" s="3"/>
      <c r="J712" s="3"/>
      <c r="K712" s="3"/>
      <c r="L712" s="3"/>
      <c r="M712" s="3"/>
      <c r="N712" s="3">
        <v>28.2</v>
      </c>
      <c r="O712" s="3"/>
      <c r="P712" s="3"/>
      <c r="Q712" s="3">
        <v>28.2</v>
      </c>
      <c r="R712" s="3"/>
      <c r="S712" s="5"/>
      <c r="T712" s="3"/>
      <c r="U712" s="120" t="s">
        <v>187</v>
      </c>
    </row>
    <row r="713" spans="2:21" ht="14.25" hidden="1">
      <c r="B713" s="121"/>
      <c r="C713" s="135"/>
      <c r="D713" s="118"/>
      <c r="E713" s="6" t="s">
        <v>23</v>
      </c>
      <c r="F713" s="5" t="s">
        <v>45</v>
      </c>
      <c r="G713" s="118"/>
      <c r="H713" s="130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5"/>
      <c r="T713" s="3"/>
      <c r="U713" s="121"/>
    </row>
    <row r="714" spans="2:21" ht="14.25" hidden="1">
      <c r="B714" s="122"/>
      <c r="C714" s="136"/>
      <c r="D714" s="119"/>
      <c r="E714" s="6" t="s">
        <v>24</v>
      </c>
      <c r="F714" s="5" t="s">
        <v>45</v>
      </c>
      <c r="G714" s="119"/>
      <c r="H714" s="131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5"/>
      <c r="T714" s="3"/>
      <c r="U714" s="122"/>
    </row>
    <row r="715" spans="2:21" ht="14.25" hidden="1">
      <c r="B715" s="120" t="s">
        <v>188</v>
      </c>
      <c r="C715" s="144" t="s">
        <v>189</v>
      </c>
      <c r="D715" s="117" t="s">
        <v>19</v>
      </c>
      <c r="E715" s="6" t="s">
        <v>20</v>
      </c>
      <c r="F715" s="5" t="s">
        <v>51</v>
      </c>
      <c r="G715" s="117">
        <v>1979</v>
      </c>
      <c r="H715" s="129" t="s">
        <v>27</v>
      </c>
      <c r="I715" s="3"/>
      <c r="J715" s="3"/>
      <c r="K715" s="3"/>
      <c r="L715" s="3">
        <v>28.2</v>
      </c>
      <c r="M715" s="3"/>
      <c r="N715" s="3"/>
      <c r="O715" s="3">
        <v>28.2</v>
      </c>
      <c r="P715" s="3"/>
      <c r="Q715" s="3"/>
      <c r="R715" s="3"/>
      <c r="S715" s="5"/>
      <c r="T715" s="3"/>
      <c r="U715" s="120" t="s">
        <v>190</v>
      </c>
    </row>
    <row r="716" spans="2:21" ht="14.25" hidden="1">
      <c r="B716" s="121"/>
      <c r="C716" s="135"/>
      <c r="D716" s="118"/>
      <c r="E716" s="6" t="s">
        <v>23</v>
      </c>
      <c r="F716" s="5" t="s">
        <v>45</v>
      </c>
      <c r="G716" s="118"/>
      <c r="H716" s="130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5"/>
      <c r="T716" s="3"/>
      <c r="U716" s="121"/>
    </row>
    <row r="717" spans="2:21" ht="14.25" hidden="1">
      <c r="B717" s="122"/>
      <c r="C717" s="136"/>
      <c r="D717" s="119"/>
      <c r="E717" s="6" t="s">
        <v>24</v>
      </c>
      <c r="F717" s="5" t="s">
        <v>45</v>
      </c>
      <c r="G717" s="119"/>
      <c r="H717" s="131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5"/>
      <c r="T717" s="3"/>
      <c r="U717" s="122"/>
    </row>
    <row r="718" spans="2:21" ht="14.25" hidden="1">
      <c r="B718" s="120" t="s">
        <v>188</v>
      </c>
      <c r="C718" s="144" t="s">
        <v>191</v>
      </c>
      <c r="D718" s="117" t="s">
        <v>19</v>
      </c>
      <c r="E718" s="6" t="s">
        <v>20</v>
      </c>
      <c r="F718" s="5" t="s">
        <v>51</v>
      </c>
      <c r="G718" s="117">
        <v>1979</v>
      </c>
      <c r="H718" s="129" t="s">
        <v>25</v>
      </c>
      <c r="I718" s="3"/>
      <c r="J718" s="3"/>
      <c r="K718" s="3"/>
      <c r="L718" s="3"/>
      <c r="M718" s="3">
        <v>28.2</v>
      </c>
      <c r="N718" s="3"/>
      <c r="O718" s="3"/>
      <c r="P718" s="3">
        <v>28.2</v>
      </c>
      <c r="Q718" s="3"/>
      <c r="R718" s="3"/>
      <c r="S718" s="5"/>
      <c r="T718" s="3"/>
      <c r="U718" s="120" t="s">
        <v>192</v>
      </c>
    </row>
    <row r="719" spans="2:21" ht="14.25" hidden="1">
      <c r="B719" s="121"/>
      <c r="C719" s="135"/>
      <c r="D719" s="118"/>
      <c r="E719" s="6" t="s">
        <v>23</v>
      </c>
      <c r="F719" s="5" t="s">
        <v>45</v>
      </c>
      <c r="G719" s="118"/>
      <c r="H719" s="130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5"/>
      <c r="T719" s="3"/>
      <c r="U719" s="121"/>
    </row>
    <row r="720" spans="2:21" ht="14.25" hidden="1">
      <c r="B720" s="122"/>
      <c r="C720" s="136"/>
      <c r="D720" s="119"/>
      <c r="E720" s="6" t="s">
        <v>24</v>
      </c>
      <c r="F720" s="5" t="s">
        <v>45</v>
      </c>
      <c r="G720" s="119"/>
      <c r="H720" s="131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5"/>
      <c r="T720" s="3"/>
      <c r="U720" s="122"/>
    </row>
    <row r="721" spans="2:21" ht="14.25" hidden="1">
      <c r="B721" s="120" t="s">
        <v>188</v>
      </c>
      <c r="C721" s="144" t="s">
        <v>193</v>
      </c>
      <c r="D721" s="117" t="s">
        <v>19</v>
      </c>
      <c r="E721" s="6" t="s">
        <v>20</v>
      </c>
      <c r="F721" s="5" t="s">
        <v>51</v>
      </c>
      <c r="G721" s="117">
        <v>1979</v>
      </c>
      <c r="H721" s="129" t="s">
        <v>25</v>
      </c>
      <c r="I721" s="3"/>
      <c r="J721" s="3"/>
      <c r="K721" s="3"/>
      <c r="L721" s="3"/>
      <c r="M721" s="3">
        <v>28.2</v>
      </c>
      <c r="N721" s="3"/>
      <c r="O721" s="3"/>
      <c r="P721" s="3">
        <v>28.2</v>
      </c>
      <c r="Q721" s="3"/>
      <c r="R721" s="3"/>
      <c r="S721" s="5"/>
      <c r="T721" s="3"/>
      <c r="U721" s="120" t="s">
        <v>194</v>
      </c>
    </row>
    <row r="722" spans="2:21" ht="14.25" hidden="1">
      <c r="B722" s="121"/>
      <c r="C722" s="135"/>
      <c r="D722" s="118"/>
      <c r="E722" s="6" t="s">
        <v>23</v>
      </c>
      <c r="F722" s="5" t="s">
        <v>45</v>
      </c>
      <c r="G722" s="118"/>
      <c r="H722" s="130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5"/>
      <c r="T722" s="3"/>
      <c r="U722" s="121"/>
    </row>
    <row r="723" spans="2:21" ht="14.25" hidden="1">
      <c r="B723" s="122"/>
      <c r="C723" s="136"/>
      <c r="D723" s="119"/>
      <c r="E723" s="6" t="s">
        <v>24</v>
      </c>
      <c r="F723" s="5" t="s">
        <v>45</v>
      </c>
      <c r="G723" s="119"/>
      <c r="H723" s="131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5"/>
      <c r="T723" s="3"/>
      <c r="U723" s="122"/>
    </row>
    <row r="724" spans="2:21" ht="14.25" hidden="1">
      <c r="B724" s="120" t="s">
        <v>188</v>
      </c>
      <c r="C724" s="144" t="s">
        <v>195</v>
      </c>
      <c r="D724" s="117" t="s">
        <v>19</v>
      </c>
      <c r="E724" s="6" t="s">
        <v>20</v>
      </c>
      <c r="F724" s="5" t="s">
        <v>51</v>
      </c>
      <c r="G724" s="117">
        <v>1979</v>
      </c>
      <c r="H724" s="129" t="s">
        <v>25</v>
      </c>
      <c r="I724" s="3"/>
      <c r="J724" s="3"/>
      <c r="K724" s="3"/>
      <c r="L724" s="3"/>
      <c r="M724" s="3">
        <v>28.2</v>
      </c>
      <c r="N724" s="3"/>
      <c r="O724" s="3"/>
      <c r="P724" s="3">
        <v>28.2</v>
      </c>
      <c r="Q724" s="3"/>
      <c r="R724" s="3"/>
      <c r="S724" s="5"/>
      <c r="T724" s="3"/>
      <c r="U724" s="120" t="s">
        <v>196</v>
      </c>
    </row>
    <row r="725" spans="2:21" ht="14.25" hidden="1">
      <c r="B725" s="121"/>
      <c r="C725" s="135"/>
      <c r="D725" s="118"/>
      <c r="E725" s="6" t="s">
        <v>23</v>
      </c>
      <c r="F725" s="5" t="s">
        <v>45</v>
      </c>
      <c r="G725" s="118"/>
      <c r="H725" s="130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5"/>
      <c r="T725" s="3"/>
      <c r="U725" s="121"/>
    </row>
    <row r="726" spans="2:21" ht="14.25" hidden="1">
      <c r="B726" s="122"/>
      <c r="C726" s="136"/>
      <c r="D726" s="119"/>
      <c r="E726" s="6" t="s">
        <v>24</v>
      </c>
      <c r="F726" s="5" t="s">
        <v>45</v>
      </c>
      <c r="G726" s="119"/>
      <c r="H726" s="131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5"/>
      <c r="T726" s="3"/>
      <c r="U726" s="122"/>
    </row>
    <row r="727" spans="2:21" ht="14.25" hidden="1">
      <c r="B727" s="120" t="s">
        <v>188</v>
      </c>
      <c r="C727" s="144" t="s">
        <v>197</v>
      </c>
      <c r="D727" s="117" t="s">
        <v>19</v>
      </c>
      <c r="E727" s="6" t="s">
        <v>20</v>
      </c>
      <c r="F727" s="5" t="s">
        <v>51</v>
      </c>
      <c r="G727" s="117">
        <v>1979</v>
      </c>
      <c r="H727" s="129" t="s">
        <v>25</v>
      </c>
      <c r="I727" s="3"/>
      <c r="J727" s="3"/>
      <c r="K727" s="3"/>
      <c r="L727" s="3"/>
      <c r="M727" s="3">
        <v>28.2</v>
      </c>
      <c r="N727" s="3"/>
      <c r="O727" s="3"/>
      <c r="P727" s="3">
        <v>28.2</v>
      </c>
      <c r="Q727" s="3"/>
      <c r="R727" s="3"/>
      <c r="S727" s="5"/>
      <c r="T727" s="3"/>
      <c r="U727" s="120" t="s">
        <v>198</v>
      </c>
    </row>
    <row r="728" spans="2:21" ht="14.25" hidden="1">
      <c r="B728" s="121"/>
      <c r="C728" s="135"/>
      <c r="D728" s="118"/>
      <c r="E728" s="6" t="s">
        <v>23</v>
      </c>
      <c r="F728" s="5" t="s">
        <v>45</v>
      </c>
      <c r="G728" s="118"/>
      <c r="H728" s="130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5"/>
      <c r="T728" s="3"/>
      <c r="U728" s="121"/>
    </row>
    <row r="729" spans="2:21" ht="14.25" hidden="1">
      <c r="B729" s="122"/>
      <c r="C729" s="136"/>
      <c r="D729" s="119"/>
      <c r="E729" s="6" t="s">
        <v>24</v>
      </c>
      <c r="F729" s="5" t="s">
        <v>45</v>
      </c>
      <c r="G729" s="119"/>
      <c r="H729" s="131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5"/>
      <c r="T729" s="3"/>
      <c r="U729" s="122"/>
    </row>
    <row r="730" spans="2:21" ht="14.25" hidden="1">
      <c r="B730" s="120" t="s">
        <v>165</v>
      </c>
      <c r="C730" s="144" t="s">
        <v>199</v>
      </c>
      <c r="D730" s="117" t="s">
        <v>19</v>
      </c>
      <c r="E730" s="6" t="s">
        <v>20</v>
      </c>
      <c r="F730" s="5" t="s">
        <v>51</v>
      </c>
      <c r="G730" s="117">
        <v>1979</v>
      </c>
      <c r="H730" s="129" t="s">
        <v>27</v>
      </c>
      <c r="I730" s="3"/>
      <c r="J730" s="3"/>
      <c r="K730" s="3"/>
      <c r="L730" s="3"/>
      <c r="M730" s="3"/>
      <c r="N730" s="3"/>
      <c r="O730" s="3">
        <v>56.3</v>
      </c>
      <c r="P730" s="3"/>
      <c r="Q730" s="3"/>
      <c r="R730" s="3"/>
      <c r="S730" s="5"/>
      <c r="T730" s="3"/>
      <c r="U730" s="120" t="s">
        <v>200</v>
      </c>
    </row>
    <row r="731" spans="2:21" ht="14.25" hidden="1">
      <c r="B731" s="121"/>
      <c r="C731" s="135"/>
      <c r="D731" s="118"/>
      <c r="E731" s="6" t="s">
        <v>23</v>
      </c>
      <c r="F731" s="5" t="s">
        <v>45</v>
      </c>
      <c r="G731" s="118"/>
      <c r="H731" s="130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5"/>
      <c r="T731" s="3"/>
      <c r="U731" s="121"/>
    </row>
    <row r="732" spans="2:21" ht="14.25" hidden="1">
      <c r="B732" s="122"/>
      <c r="C732" s="136"/>
      <c r="D732" s="119"/>
      <c r="E732" s="6" t="s">
        <v>24</v>
      </c>
      <c r="F732" s="5" t="s">
        <v>45</v>
      </c>
      <c r="G732" s="119"/>
      <c r="H732" s="131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5"/>
      <c r="T732" s="3"/>
      <c r="U732" s="122"/>
    </row>
    <row r="733" spans="2:21" ht="14.25" hidden="1">
      <c r="B733" s="120" t="s">
        <v>165</v>
      </c>
      <c r="C733" s="144" t="s">
        <v>201</v>
      </c>
      <c r="D733" s="117" t="s">
        <v>19</v>
      </c>
      <c r="E733" s="6" t="s">
        <v>20</v>
      </c>
      <c r="F733" s="5" t="s">
        <v>51</v>
      </c>
      <c r="G733" s="117">
        <v>1979</v>
      </c>
      <c r="H733" s="129" t="s">
        <v>31</v>
      </c>
      <c r="I733" s="3"/>
      <c r="J733" s="3"/>
      <c r="K733" s="3"/>
      <c r="L733" s="3">
        <v>56.3</v>
      </c>
      <c r="M733" s="3"/>
      <c r="N733" s="3"/>
      <c r="O733" s="3"/>
      <c r="P733" s="3"/>
      <c r="Q733" s="3"/>
      <c r="R733" s="3"/>
      <c r="S733" s="5"/>
      <c r="T733" s="3"/>
      <c r="U733" s="120" t="s">
        <v>202</v>
      </c>
    </row>
    <row r="734" spans="2:21" ht="14.25" hidden="1">
      <c r="B734" s="121"/>
      <c r="C734" s="135"/>
      <c r="D734" s="118"/>
      <c r="E734" s="6" t="s">
        <v>23</v>
      </c>
      <c r="F734" s="5" t="s">
        <v>45</v>
      </c>
      <c r="G734" s="118"/>
      <c r="H734" s="130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5"/>
      <c r="T734" s="3"/>
      <c r="U734" s="121"/>
    </row>
    <row r="735" spans="2:21" ht="14.25" hidden="1">
      <c r="B735" s="122"/>
      <c r="C735" s="136"/>
      <c r="D735" s="119"/>
      <c r="E735" s="6" t="s">
        <v>24</v>
      </c>
      <c r="F735" s="5" t="s">
        <v>45</v>
      </c>
      <c r="G735" s="119"/>
      <c r="H735" s="131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5"/>
      <c r="T735" s="3"/>
      <c r="U735" s="122"/>
    </row>
    <row r="736" spans="2:21" ht="14.25" hidden="1">
      <c r="B736" s="120" t="s">
        <v>165</v>
      </c>
      <c r="C736" s="144" t="s">
        <v>203</v>
      </c>
      <c r="D736" s="117" t="s">
        <v>19</v>
      </c>
      <c r="E736" s="6" t="s">
        <v>20</v>
      </c>
      <c r="F736" s="5" t="s">
        <v>51</v>
      </c>
      <c r="G736" s="117">
        <v>1979</v>
      </c>
      <c r="H736" s="129" t="s">
        <v>32</v>
      </c>
      <c r="I736" s="3"/>
      <c r="J736" s="3"/>
      <c r="K736" s="3"/>
      <c r="L736" s="3"/>
      <c r="M736" s="3">
        <v>56.3</v>
      </c>
      <c r="N736" s="3"/>
      <c r="O736" s="3"/>
      <c r="P736" s="3"/>
      <c r="Q736" s="3"/>
      <c r="R736" s="3"/>
      <c r="S736" s="5"/>
      <c r="T736" s="3"/>
      <c r="U736" s="120" t="s">
        <v>204</v>
      </c>
    </row>
    <row r="737" spans="2:21" ht="14.25" hidden="1">
      <c r="B737" s="121"/>
      <c r="C737" s="135"/>
      <c r="D737" s="118"/>
      <c r="E737" s="6" t="s">
        <v>23</v>
      </c>
      <c r="F737" s="5" t="s">
        <v>45</v>
      </c>
      <c r="G737" s="118"/>
      <c r="H737" s="130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5"/>
      <c r="T737" s="3"/>
      <c r="U737" s="121"/>
    </row>
    <row r="738" spans="2:21" ht="14.25" hidden="1">
      <c r="B738" s="122"/>
      <c r="C738" s="136"/>
      <c r="D738" s="119"/>
      <c r="E738" s="6" t="s">
        <v>24</v>
      </c>
      <c r="F738" s="5" t="s">
        <v>45</v>
      </c>
      <c r="G738" s="119"/>
      <c r="H738" s="131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5"/>
      <c r="T738" s="3"/>
      <c r="U738" s="122"/>
    </row>
    <row r="739" spans="2:21" ht="14.25" hidden="1">
      <c r="B739" s="120" t="s">
        <v>165</v>
      </c>
      <c r="C739" s="144" t="s">
        <v>205</v>
      </c>
      <c r="D739" s="117" t="s">
        <v>19</v>
      </c>
      <c r="E739" s="6" t="s">
        <v>20</v>
      </c>
      <c r="F739" s="5" t="s">
        <v>51</v>
      </c>
      <c r="G739" s="117">
        <v>1979</v>
      </c>
      <c r="H739" s="129" t="s">
        <v>30</v>
      </c>
      <c r="I739" s="3"/>
      <c r="J739" s="3"/>
      <c r="K739" s="3"/>
      <c r="L739" s="3"/>
      <c r="M739" s="3"/>
      <c r="N739" s="3">
        <v>56.3</v>
      </c>
      <c r="O739" s="3"/>
      <c r="P739" s="3"/>
      <c r="Q739" s="3"/>
      <c r="R739" s="3"/>
      <c r="S739" s="5"/>
      <c r="T739" s="3"/>
      <c r="U739" s="120" t="s">
        <v>206</v>
      </c>
    </row>
    <row r="740" spans="2:21" ht="14.25" hidden="1">
      <c r="B740" s="121"/>
      <c r="C740" s="135"/>
      <c r="D740" s="118"/>
      <c r="E740" s="6" t="s">
        <v>23</v>
      </c>
      <c r="F740" s="5" t="s">
        <v>45</v>
      </c>
      <c r="G740" s="118"/>
      <c r="H740" s="130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5"/>
      <c r="T740" s="3"/>
      <c r="U740" s="121"/>
    </row>
    <row r="741" spans="2:21" ht="14.25" hidden="1">
      <c r="B741" s="122"/>
      <c r="C741" s="136"/>
      <c r="D741" s="119"/>
      <c r="E741" s="6" t="s">
        <v>24</v>
      </c>
      <c r="F741" s="5" t="s">
        <v>45</v>
      </c>
      <c r="G741" s="119"/>
      <c r="H741" s="131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5"/>
      <c r="T741" s="3"/>
      <c r="U741" s="122"/>
    </row>
    <row r="742" spans="2:21" ht="14.25" hidden="1">
      <c r="B742" s="120" t="s">
        <v>165</v>
      </c>
      <c r="C742" s="144" t="s">
        <v>207</v>
      </c>
      <c r="D742" s="117" t="s">
        <v>19</v>
      </c>
      <c r="E742" s="6" t="s">
        <v>20</v>
      </c>
      <c r="F742" s="5" t="s">
        <v>51</v>
      </c>
      <c r="G742" s="117">
        <v>1979</v>
      </c>
      <c r="H742" s="129" t="s">
        <v>27</v>
      </c>
      <c r="I742" s="3"/>
      <c r="J742" s="3"/>
      <c r="K742" s="3"/>
      <c r="L742" s="3"/>
      <c r="M742" s="3"/>
      <c r="N742" s="3"/>
      <c r="O742" s="3">
        <v>56.3</v>
      </c>
      <c r="P742" s="3"/>
      <c r="Q742" s="3"/>
      <c r="R742" s="3"/>
      <c r="S742" s="5"/>
      <c r="T742" s="3"/>
      <c r="U742" s="120" t="s">
        <v>208</v>
      </c>
    </row>
    <row r="743" spans="2:21" ht="14.25" hidden="1">
      <c r="B743" s="121"/>
      <c r="C743" s="135"/>
      <c r="D743" s="118"/>
      <c r="E743" s="6" t="s">
        <v>23</v>
      </c>
      <c r="F743" s="5" t="s">
        <v>45</v>
      </c>
      <c r="G743" s="118"/>
      <c r="H743" s="130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5"/>
      <c r="T743" s="3"/>
      <c r="U743" s="121"/>
    </row>
    <row r="744" spans="2:21" ht="14.25" hidden="1">
      <c r="B744" s="122"/>
      <c r="C744" s="136"/>
      <c r="D744" s="119"/>
      <c r="E744" s="6" t="s">
        <v>24</v>
      </c>
      <c r="F744" s="5" t="s">
        <v>45</v>
      </c>
      <c r="G744" s="119"/>
      <c r="H744" s="131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5"/>
      <c r="T744" s="3"/>
      <c r="U744" s="122"/>
    </row>
    <row r="745" spans="2:21" ht="14.25" hidden="1">
      <c r="B745" s="120" t="s">
        <v>165</v>
      </c>
      <c r="C745" s="144" t="s">
        <v>209</v>
      </c>
      <c r="D745" s="117" t="s">
        <v>19</v>
      </c>
      <c r="E745" s="6" t="s">
        <v>20</v>
      </c>
      <c r="F745" s="5" t="s">
        <v>51</v>
      </c>
      <c r="G745" s="117">
        <v>1979</v>
      </c>
      <c r="H745" s="129" t="s">
        <v>25</v>
      </c>
      <c r="I745" s="3"/>
      <c r="J745" s="3"/>
      <c r="K745" s="3"/>
      <c r="L745" s="3"/>
      <c r="M745" s="3"/>
      <c r="N745" s="3"/>
      <c r="O745" s="3"/>
      <c r="P745" s="3">
        <v>56.3</v>
      </c>
      <c r="Q745" s="3"/>
      <c r="R745" s="3"/>
      <c r="S745" s="5"/>
      <c r="T745" s="3"/>
      <c r="U745" s="120" t="s">
        <v>210</v>
      </c>
    </row>
    <row r="746" spans="2:21" ht="14.25" hidden="1">
      <c r="B746" s="121"/>
      <c r="C746" s="135"/>
      <c r="D746" s="118"/>
      <c r="E746" s="6" t="s">
        <v>23</v>
      </c>
      <c r="F746" s="5" t="s">
        <v>45</v>
      </c>
      <c r="G746" s="118"/>
      <c r="H746" s="130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5"/>
      <c r="T746" s="3"/>
      <c r="U746" s="121"/>
    </row>
    <row r="747" spans="2:21" ht="14.25" hidden="1">
      <c r="B747" s="122"/>
      <c r="C747" s="136"/>
      <c r="D747" s="119"/>
      <c r="E747" s="6" t="s">
        <v>24</v>
      </c>
      <c r="F747" s="5" t="s">
        <v>45</v>
      </c>
      <c r="G747" s="119"/>
      <c r="H747" s="131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5"/>
      <c r="T747" s="3"/>
      <c r="U747" s="122"/>
    </row>
    <row r="748" spans="2:21" ht="14.25" hidden="1">
      <c r="B748" s="120" t="s">
        <v>165</v>
      </c>
      <c r="C748" s="144" t="s">
        <v>211</v>
      </c>
      <c r="D748" s="117" t="s">
        <v>19</v>
      </c>
      <c r="E748" s="6" t="s">
        <v>20</v>
      </c>
      <c r="F748" s="5" t="s">
        <v>51</v>
      </c>
      <c r="G748" s="117">
        <v>1979</v>
      </c>
      <c r="H748" s="129" t="s">
        <v>26</v>
      </c>
      <c r="I748" s="3"/>
      <c r="J748" s="3"/>
      <c r="K748" s="3"/>
      <c r="L748" s="3"/>
      <c r="M748" s="3"/>
      <c r="N748" s="3"/>
      <c r="O748" s="3"/>
      <c r="P748" s="3"/>
      <c r="Q748" s="3">
        <v>56.3</v>
      </c>
      <c r="R748" s="3"/>
      <c r="S748" s="5"/>
      <c r="T748" s="3"/>
      <c r="U748" s="120" t="s">
        <v>212</v>
      </c>
    </row>
    <row r="749" spans="2:21" ht="14.25" hidden="1">
      <c r="B749" s="121"/>
      <c r="C749" s="135"/>
      <c r="D749" s="118"/>
      <c r="E749" s="6" t="s">
        <v>23</v>
      </c>
      <c r="F749" s="5" t="s">
        <v>45</v>
      </c>
      <c r="G749" s="118"/>
      <c r="H749" s="130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5"/>
      <c r="T749" s="3"/>
      <c r="U749" s="121"/>
    </row>
    <row r="750" spans="2:21" ht="14.25" hidden="1">
      <c r="B750" s="122"/>
      <c r="C750" s="136"/>
      <c r="D750" s="119"/>
      <c r="E750" s="6" t="s">
        <v>24</v>
      </c>
      <c r="F750" s="5" t="s">
        <v>45</v>
      </c>
      <c r="G750" s="119"/>
      <c r="H750" s="131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5"/>
      <c r="T750" s="3"/>
      <c r="U750" s="122"/>
    </row>
    <row r="751" spans="2:21" ht="14.25" hidden="1">
      <c r="B751" s="120" t="s">
        <v>165</v>
      </c>
      <c r="C751" s="144" t="s">
        <v>213</v>
      </c>
      <c r="D751" s="117" t="s">
        <v>19</v>
      </c>
      <c r="E751" s="6" t="s">
        <v>20</v>
      </c>
      <c r="F751" s="5" t="s">
        <v>51</v>
      </c>
      <c r="G751" s="117">
        <v>1979</v>
      </c>
      <c r="H751" s="129" t="s">
        <v>27</v>
      </c>
      <c r="I751" s="3"/>
      <c r="J751" s="3"/>
      <c r="K751" s="3"/>
      <c r="L751" s="3"/>
      <c r="M751" s="3"/>
      <c r="N751" s="3"/>
      <c r="O751" s="3">
        <v>56.3</v>
      </c>
      <c r="P751" s="3"/>
      <c r="Q751" s="3"/>
      <c r="R751" s="3"/>
      <c r="S751" s="5"/>
      <c r="T751" s="3"/>
      <c r="U751" s="120" t="s">
        <v>214</v>
      </c>
    </row>
    <row r="752" spans="2:21" ht="14.25" hidden="1">
      <c r="B752" s="121"/>
      <c r="C752" s="135"/>
      <c r="D752" s="118"/>
      <c r="E752" s="6" t="s">
        <v>23</v>
      </c>
      <c r="F752" s="5" t="s">
        <v>45</v>
      </c>
      <c r="G752" s="118"/>
      <c r="H752" s="130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5"/>
      <c r="T752" s="3"/>
      <c r="U752" s="121"/>
    </row>
    <row r="753" spans="2:21" ht="14.25" hidden="1">
      <c r="B753" s="122"/>
      <c r="C753" s="136"/>
      <c r="D753" s="119"/>
      <c r="E753" s="6" t="s">
        <v>24</v>
      </c>
      <c r="F753" s="5" t="s">
        <v>45</v>
      </c>
      <c r="G753" s="119"/>
      <c r="H753" s="131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5"/>
      <c r="T753" s="3"/>
      <c r="U753" s="122"/>
    </row>
    <row r="754" spans="2:21" ht="14.25" hidden="1">
      <c r="B754" s="120" t="s">
        <v>165</v>
      </c>
      <c r="C754" s="144" t="s">
        <v>215</v>
      </c>
      <c r="D754" s="117" t="s">
        <v>19</v>
      </c>
      <c r="E754" s="6" t="s">
        <v>20</v>
      </c>
      <c r="F754" s="5" t="s">
        <v>51</v>
      </c>
      <c r="G754" s="117">
        <v>1979</v>
      </c>
      <c r="H754" s="129" t="s">
        <v>27</v>
      </c>
      <c r="I754" s="3"/>
      <c r="J754" s="3"/>
      <c r="K754" s="3"/>
      <c r="L754" s="3"/>
      <c r="M754" s="3"/>
      <c r="N754" s="3"/>
      <c r="O754" s="3">
        <v>56.3</v>
      </c>
      <c r="P754" s="3"/>
      <c r="Q754" s="3"/>
      <c r="R754" s="3"/>
      <c r="S754" s="5"/>
      <c r="T754" s="3"/>
      <c r="U754" s="120"/>
    </row>
    <row r="755" spans="2:21" ht="14.25" hidden="1">
      <c r="B755" s="121"/>
      <c r="C755" s="135"/>
      <c r="D755" s="118"/>
      <c r="E755" s="6" t="s">
        <v>23</v>
      </c>
      <c r="F755" s="5" t="s">
        <v>45</v>
      </c>
      <c r="G755" s="118"/>
      <c r="H755" s="130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5"/>
      <c r="T755" s="3"/>
      <c r="U755" s="121"/>
    </row>
    <row r="756" spans="2:21" ht="14.25" hidden="1">
      <c r="B756" s="122"/>
      <c r="C756" s="136"/>
      <c r="D756" s="119"/>
      <c r="E756" s="6" t="s">
        <v>24</v>
      </c>
      <c r="F756" s="5" t="s">
        <v>45</v>
      </c>
      <c r="G756" s="119"/>
      <c r="H756" s="131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5"/>
      <c r="T756" s="3"/>
      <c r="U756" s="122"/>
    </row>
    <row r="757" spans="2:21" ht="14.25" hidden="1">
      <c r="B757" s="120" t="s">
        <v>165</v>
      </c>
      <c r="C757" s="144" t="s">
        <v>216</v>
      </c>
      <c r="D757" s="117" t="s">
        <v>19</v>
      </c>
      <c r="E757" s="6" t="s">
        <v>20</v>
      </c>
      <c r="F757" s="5" t="s">
        <v>51</v>
      </c>
      <c r="G757" s="117">
        <v>1979</v>
      </c>
      <c r="H757" s="129" t="s">
        <v>27</v>
      </c>
      <c r="I757" s="3"/>
      <c r="J757" s="3"/>
      <c r="K757" s="3"/>
      <c r="L757" s="3"/>
      <c r="M757" s="3"/>
      <c r="N757" s="3"/>
      <c r="O757" s="3">
        <v>56.3</v>
      </c>
      <c r="P757" s="3"/>
      <c r="Q757" s="3"/>
      <c r="R757" s="3"/>
      <c r="S757" s="5"/>
      <c r="T757" s="3"/>
      <c r="U757" s="120"/>
    </row>
    <row r="758" spans="2:21" ht="14.25" hidden="1">
      <c r="B758" s="121"/>
      <c r="C758" s="135"/>
      <c r="D758" s="118"/>
      <c r="E758" s="6" t="s">
        <v>23</v>
      </c>
      <c r="F758" s="5" t="s">
        <v>45</v>
      </c>
      <c r="G758" s="118"/>
      <c r="H758" s="130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5"/>
      <c r="T758" s="3"/>
      <c r="U758" s="121"/>
    </row>
    <row r="759" spans="2:21" ht="14.25" hidden="1">
      <c r="B759" s="122"/>
      <c r="C759" s="136"/>
      <c r="D759" s="119"/>
      <c r="E759" s="6" t="s">
        <v>24</v>
      </c>
      <c r="F759" s="5" t="s">
        <v>45</v>
      </c>
      <c r="G759" s="119"/>
      <c r="H759" s="131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5"/>
      <c r="T759" s="3"/>
      <c r="U759" s="122"/>
    </row>
    <row r="760" spans="2:21" ht="14.25" hidden="1">
      <c r="B760" s="120" t="s">
        <v>165</v>
      </c>
      <c r="C760" s="144" t="s">
        <v>217</v>
      </c>
      <c r="D760" s="117" t="s">
        <v>19</v>
      </c>
      <c r="E760" s="6" t="s">
        <v>20</v>
      </c>
      <c r="F760" s="5" t="s">
        <v>51</v>
      </c>
      <c r="G760" s="117">
        <v>1979</v>
      </c>
      <c r="H760" s="129" t="s">
        <v>27</v>
      </c>
      <c r="I760" s="3"/>
      <c r="J760" s="3"/>
      <c r="K760" s="3"/>
      <c r="L760" s="3"/>
      <c r="M760" s="3"/>
      <c r="N760" s="3"/>
      <c r="O760" s="3">
        <v>56.3</v>
      </c>
      <c r="P760" s="3"/>
      <c r="Q760" s="3"/>
      <c r="R760" s="3"/>
      <c r="S760" s="5"/>
      <c r="T760" s="3"/>
      <c r="U760" s="120"/>
    </row>
    <row r="761" spans="2:21" ht="14.25" hidden="1">
      <c r="B761" s="121"/>
      <c r="C761" s="135"/>
      <c r="D761" s="118"/>
      <c r="E761" s="6" t="s">
        <v>23</v>
      </c>
      <c r="F761" s="5" t="s">
        <v>45</v>
      </c>
      <c r="G761" s="118"/>
      <c r="H761" s="130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5"/>
      <c r="T761" s="3"/>
      <c r="U761" s="121"/>
    </row>
    <row r="762" spans="2:21" ht="14.25" hidden="1">
      <c r="B762" s="122"/>
      <c r="C762" s="136"/>
      <c r="D762" s="119"/>
      <c r="E762" s="6" t="s">
        <v>24</v>
      </c>
      <c r="F762" s="5" t="s">
        <v>45</v>
      </c>
      <c r="G762" s="119"/>
      <c r="H762" s="131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5"/>
      <c r="T762" s="3"/>
      <c r="U762" s="122"/>
    </row>
    <row r="763" ht="14.25" hidden="1"/>
    <row r="764" spans="1:21" ht="14.25" hidden="1">
      <c r="A764" s="203">
        <v>18</v>
      </c>
      <c r="B764" s="209" t="s">
        <v>86</v>
      </c>
      <c r="C764" s="222" t="s">
        <v>87</v>
      </c>
      <c r="D764" s="203" t="s">
        <v>19</v>
      </c>
      <c r="E764" s="19" t="s">
        <v>20</v>
      </c>
      <c r="F764" s="20" t="s">
        <v>48</v>
      </c>
      <c r="G764" s="203">
        <v>1974</v>
      </c>
      <c r="H764" s="206" t="s">
        <v>27</v>
      </c>
      <c r="I764" s="21">
        <v>42.3</v>
      </c>
      <c r="J764" s="21"/>
      <c r="K764" s="21"/>
      <c r="L764" s="21"/>
      <c r="M764" s="21"/>
      <c r="N764" s="21"/>
      <c r="O764" s="21">
        <v>42.3</v>
      </c>
      <c r="P764" s="21"/>
      <c r="Q764" s="21"/>
      <c r="R764" s="21"/>
      <c r="S764" s="20"/>
      <c r="T764" s="21"/>
      <c r="U764" s="209" t="s">
        <v>83</v>
      </c>
    </row>
    <row r="765" spans="1:21" ht="14.25" hidden="1">
      <c r="A765" s="204"/>
      <c r="B765" s="210"/>
      <c r="C765" s="223"/>
      <c r="D765" s="204"/>
      <c r="E765" s="19" t="s">
        <v>23</v>
      </c>
      <c r="F765" s="20" t="s">
        <v>45</v>
      </c>
      <c r="G765" s="204"/>
      <c r="H765" s="207"/>
      <c r="I765" s="21"/>
      <c r="J765" s="21"/>
      <c r="K765" s="21"/>
      <c r="L765" s="21" t="s">
        <v>70</v>
      </c>
      <c r="M765" s="21"/>
      <c r="N765" s="21"/>
      <c r="O765" s="21"/>
      <c r="P765" s="21"/>
      <c r="Q765" s="21"/>
      <c r="R765" s="21"/>
      <c r="S765" s="20"/>
      <c r="T765" s="21"/>
      <c r="U765" s="210"/>
    </row>
    <row r="766" spans="1:21" ht="14.25" hidden="1">
      <c r="A766" s="205"/>
      <c r="B766" s="211"/>
      <c r="C766" s="224"/>
      <c r="D766" s="205"/>
      <c r="E766" s="19" t="s">
        <v>24</v>
      </c>
      <c r="F766" s="20" t="s">
        <v>45</v>
      </c>
      <c r="G766" s="205"/>
      <c r="H766" s="208"/>
      <c r="I766" s="21"/>
      <c r="J766" s="21"/>
      <c r="K766" s="21"/>
      <c r="L766" s="21"/>
      <c r="M766" s="21"/>
      <c r="N766" s="21"/>
      <c r="O766" s="21"/>
      <c r="P766" s="21"/>
      <c r="Q766" s="21"/>
      <c r="R766" s="21"/>
      <c r="S766" s="20"/>
      <c r="T766" s="21"/>
      <c r="U766" s="211"/>
    </row>
    <row r="767" spans="1:21" ht="14.25" hidden="1">
      <c r="A767" s="203">
        <v>19</v>
      </c>
      <c r="B767" s="209" t="s">
        <v>81</v>
      </c>
      <c r="C767" s="222" t="s">
        <v>88</v>
      </c>
      <c r="D767" s="203" t="s">
        <v>19</v>
      </c>
      <c r="E767" s="19" t="s">
        <v>20</v>
      </c>
      <c r="F767" s="20" t="s">
        <v>48</v>
      </c>
      <c r="G767" s="203">
        <v>1974</v>
      </c>
      <c r="H767" s="206" t="s">
        <v>25</v>
      </c>
      <c r="I767" s="21"/>
      <c r="J767" s="21">
        <v>42.3</v>
      </c>
      <c r="K767" s="21"/>
      <c r="L767" s="21" t="s">
        <v>70</v>
      </c>
      <c r="M767" s="21"/>
      <c r="N767" s="21"/>
      <c r="O767" s="21"/>
      <c r="P767" s="21">
        <v>42.3</v>
      </c>
      <c r="Q767" s="21"/>
      <c r="R767" s="21"/>
      <c r="S767" s="20"/>
      <c r="T767" s="21"/>
      <c r="U767" s="209" t="s">
        <v>83</v>
      </c>
    </row>
    <row r="768" spans="1:21" ht="14.25" hidden="1">
      <c r="A768" s="204"/>
      <c r="B768" s="210"/>
      <c r="C768" s="223"/>
      <c r="D768" s="204"/>
      <c r="E768" s="19" t="s">
        <v>23</v>
      </c>
      <c r="F768" s="20" t="s">
        <v>45</v>
      </c>
      <c r="G768" s="204"/>
      <c r="H768" s="207"/>
      <c r="I768" s="21"/>
      <c r="J768" s="21"/>
      <c r="K768" s="21"/>
      <c r="L768" s="21"/>
      <c r="M768" s="21"/>
      <c r="N768" s="21"/>
      <c r="O768" s="21"/>
      <c r="P768" s="21"/>
      <c r="Q768" s="21"/>
      <c r="R768" s="21"/>
      <c r="S768" s="20"/>
      <c r="T768" s="21"/>
      <c r="U768" s="210"/>
    </row>
    <row r="769" spans="1:21" ht="14.25" hidden="1">
      <c r="A769" s="205"/>
      <c r="B769" s="211"/>
      <c r="C769" s="224"/>
      <c r="D769" s="205"/>
      <c r="E769" s="19" t="s">
        <v>24</v>
      </c>
      <c r="F769" s="20" t="s">
        <v>45</v>
      </c>
      <c r="G769" s="205"/>
      <c r="H769" s="208"/>
      <c r="I769" s="21"/>
      <c r="J769" s="21"/>
      <c r="K769" s="21"/>
      <c r="L769" s="21"/>
      <c r="M769" s="21"/>
      <c r="N769" s="21"/>
      <c r="O769" s="21"/>
      <c r="P769" s="21"/>
      <c r="Q769" s="21"/>
      <c r="R769" s="21"/>
      <c r="S769" s="20"/>
      <c r="T769" s="21"/>
      <c r="U769" s="211"/>
    </row>
    <row r="770" ht="14.25" hidden="1"/>
    <row r="771" ht="14.25" hidden="1"/>
    <row r="772" ht="14.25" hidden="1"/>
    <row r="773" ht="14.25" hidden="1"/>
    <row r="774" ht="14.25" hidden="1"/>
    <row r="775" ht="14.25" hidden="1"/>
    <row r="776" ht="14.25" hidden="1"/>
    <row r="777" ht="14.25" hidden="1"/>
    <row r="778" ht="14.25" hidden="1"/>
    <row r="779" ht="14.25" hidden="1"/>
    <row r="780" ht="14.25" hidden="1"/>
    <row r="781" ht="14.25" hidden="1"/>
    <row r="782" ht="14.25" hidden="1"/>
    <row r="783" ht="14.25" hidden="1"/>
    <row r="784" ht="14.25" hidden="1"/>
    <row r="785" ht="14.25" hidden="1"/>
    <row r="786" ht="14.25" hidden="1"/>
    <row r="787" ht="14.25" hidden="1"/>
    <row r="788" ht="14.25" hidden="1"/>
    <row r="789" ht="14.25" hidden="1"/>
    <row r="790" ht="14.25" hidden="1"/>
    <row r="791" ht="14.25" hidden="1"/>
    <row r="792" ht="14.25" hidden="1"/>
    <row r="793" ht="14.25" hidden="1"/>
    <row r="794" ht="14.25" hidden="1"/>
    <row r="795" ht="14.25" hidden="1"/>
    <row r="796" ht="14.25" hidden="1"/>
    <row r="797" ht="14.25" hidden="1"/>
    <row r="798" ht="14.25" hidden="1"/>
    <row r="799" ht="14.25" hidden="1"/>
    <row r="800" ht="14.25" hidden="1"/>
    <row r="801" ht="14.25" hidden="1"/>
    <row r="802" ht="14.25" hidden="1"/>
    <row r="803" ht="14.25" hidden="1"/>
    <row r="804" ht="14.25" hidden="1"/>
    <row r="805" ht="14.25" hidden="1"/>
    <row r="806" ht="14.25" hidden="1"/>
    <row r="807" ht="14.25" hidden="1"/>
    <row r="808" ht="14.25" hidden="1"/>
    <row r="809" ht="14.25" hidden="1"/>
    <row r="810" ht="14.25" hidden="1"/>
    <row r="811" ht="14.25" hidden="1"/>
    <row r="812" ht="14.25" hidden="1"/>
    <row r="813" ht="14.25" hidden="1"/>
    <row r="814" ht="14.25" hidden="1"/>
    <row r="815" ht="14.25" hidden="1"/>
    <row r="816" ht="14.25" hidden="1"/>
    <row r="817" ht="14.25" hidden="1"/>
    <row r="818" ht="14.25" hidden="1"/>
    <row r="819" ht="14.25" hidden="1"/>
    <row r="820" ht="14.25" hidden="1"/>
    <row r="821" ht="14.25" hidden="1"/>
    <row r="822" ht="14.25" hidden="1"/>
    <row r="823" ht="14.25" hidden="1"/>
  </sheetData>
  <sheetProtection/>
  <mergeCells count="1201">
    <mergeCell ref="U380:U382"/>
    <mergeCell ref="U455:U457"/>
    <mergeCell ref="G39:G41"/>
    <mergeCell ref="D39:D41"/>
    <mergeCell ref="C39:C41"/>
    <mergeCell ref="B39:B41"/>
    <mergeCell ref="G455:G457"/>
    <mergeCell ref="H455:H457"/>
    <mergeCell ref="H438:H440"/>
    <mergeCell ref="D383:D385"/>
    <mergeCell ref="A455:A457"/>
    <mergeCell ref="B455:B457"/>
    <mergeCell ref="C455:C457"/>
    <mergeCell ref="D455:D457"/>
    <mergeCell ref="A383:A385"/>
    <mergeCell ref="B383:B385"/>
    <mergeCell ref="C383:C385"/>
    <mergeCell ref="A392:A394"/>
    <mergeCell ref="B392:B394"/>
    <mergeCell ref="C392:C394"/>
    <mergeCell ref="D123:D125"/>
    <mergeCell ref="G392:G394"/>
    <mergeCell ref="A39:A41"/>
    <mergeCell ref="A105:A107"/>
    <mergeCell ref="B105:B107"/>
    <mergeCell ref="C105:C107"/>
    <mergeCell ref="D105:D107"/>
    <mergeCell ref="G383:G385"/>
    <mergeCell ref="G144:G146"/>
    <mergeCell ref="D174:D176"/>
    <mergeCell ref="U438:U440"/>
    <mergeCell ref="U126:U128"/>
    <mergeCell ref="G126:G128"/>
    <mergeCell ref="H126:H128"/>
    <mergeCell ref="G438:G440"/>
    <mergeCell ref="U123:U125"/>
    <mergeCell ref="U432:U434"/>
    <mergeCell ref="H432:H434"/>
    <mergeCell ref="H383:H385"/>
    <mergeCell ref="G380:G382"/>
    <mergeCell ref="U392:U394"/>
    <mergeCell ref="U174:U176"/>
    <mergeCell ref="U102:U104"/>
    <mergeCell ref="A102:A104"/>
    <mergeCell ref="C435:C437"/>
    <mergeCell ref="D435:D437"/>
    <mergeCell ref="G435:G437"/>
    <mergeCell ref="H435:H437"/>
    <mergeCell ref="U435:U437"/>
    <mergeCell ref="B435:B437"/>
    <mergeCell ref="B15:B17"/>
    <mergeCell ref="C15:C17"/>
    <mergeCell ref="A174:A176"/>
    <mergeCell ref="B174:B176"/>
    <mergeCell ref="A435:A437"/>
    <mergeCell ref="A99:A101"/>
    <mergeCell ref="B99:B101"/>
    <mergeCell ref="C99:C101"/>
    <mergeCell ref="B123:B125"/>
    <mergeCell ref="A126:A128"/>
    <mergeCell ref="H132:H134"/>
    <mergeCell ref="A438:A440"/>
    <mergeCell ref="B438:B440"/>
    <mergeCell ref="C438:C440"/>
    <mergeCell ref="D438:D440"/>
    <mergeCell ref="C432:C434"/>
    <mergeCell ref="H380:H382"/>
    <mergeCell ref="A168:A170"/>
    <mergeCell ref="B168:B170"/>
    <mergeCell ref="C174:C176"/>
    <mergeCell ref="G174:G176"/>
    <mergeCell ref="H174:H176"/>
    <mergeCell ref="D99:D101"/>
    <mergeCell ref="G99:G101"/>
    <mergeCell ref="C123:C125"/>
    <mergeCell ref="D102:D104"/>
    <mergeCell ref="H99:H101"/>
    <mergeCell ref="H102:H104"/>
    <mergeCell ref="H144:H146"/>
    <mergeCell ref="G108:G110"/>
    <mergeCell ref="AA3:AC3"/>
    <mergeCell ref="M8:U8"/>
    <mergeCell ref="U9:U11"/>
    <mergeCell ref="D15:D17"/>
    <mergeCell ref="G15:G17"/>
    <mergeCell ref="U4:U5"/>
    <mergeCell ref="H4:H5"/>
    <mergeCell ref="H15:H17"/>
    <mergeCell ref="I4:T4"/>
    <mergeCell ref="G4:G5"/>
    <mergeCell ref="T405:T407"/>
    <mergeCell ref="G9:G11"/>
    <mergeCell ref="H9:H11"/>
    <mergeCell ref="H12:H14"/>
    <mergeCell ref="G30:G32"/>
    <mergeCell ref="H30:H32"/>
    <mergeCell ref="H48:H50"/>
    <mergeCell ref="H87:H89"/>
    <mergeCell ref="H392:H394"/>
    <mergeCell ref="G102:G104"/>
    <mergeCell ref="C9:C11"/>
    <mergeCell ref="D9:D11"/>
    <mergeCell ref="A4:A5"/>
    <mergeCell ref="B4:B5"/>
    <mergeCell ref="C4:C5"/>
    <mergeCell ref="D4:D5"/>
    <mergeCell ref="B9:B11"/>
    <mergeCell ref="A7:G7"/>
    <mergeCell ref="E4:E5"/>
    <mergeCell ref="F4:F5"/>
    <mergeCell ref="H501:H503"/>
    <mergeCell ref="U501:U503"/>
    <mergeCell ref="A15:A17"/>
    <mergeCell ref="A8:L8"/>
    <mergeCell ref="A12:A14"/>
    <mergeCell ref="B12:B14"/>
    <mergeCell ref="C12:C14"/>
    <mergeCell ref="D12:D14"/>
    <mergeCell ref="A9:A11"/>
    <mergeCell ref="G12:G14"/>
    <mergeCell ref="U18:U20"/>
    <mergeCell ref="U12:U14"/>
    <mergeCell ref="U15:U17"/>
    <mergeCell ref="H18:H20"/>
    <mergeCell ref="H21:H23"/>
    <mergeCell ref="C21:C23"/>
    <mergeCell ref="D21:D23"/>
    <mergeCell ref="G21:G23"/>
    <mergeCell ref="U21:U23"/>
    <mergeCell ref="A501:A503"/>
    <mergeCell ref="B501:B503"/>
    <mergeCell ref="C501:C503"/>
    <mergeCell ref="D501:D503"/>
    <mergeCell ref="G501:G503"/>
    <mergeCell ref="A18:A20"/>
    <mergeCell ref="B18:B20"/>
    <mergeCell ref="C18:C20"/>
    <mergeCell ref="D18:D20"/>
    <mergeCell ref="G18:G20"/>
    <mergeCell ref="A24:A26"/>
    <mergeCell ref="B24:B26"/>
    <mergeCell ref="C24:C26"/>
    <mergeCell ref="D24:D26"/>
    <mergeCell ref="G24:G26"/>
    <mergeCell ref="H24:H26"/>
    <mergeCell ref="U24:U26"/>
    <mergeCell ref="A21:A23"/>
    <mergeCell ref="B21:B23"/>
    <mergeCell ref="A27:A29"/>
    <mergeCell ref="B27:B29"/>
    <mergeCell ref="C27:C29"/>
    <mergeCell ref="D27:D29"/>
    <mergeCell ref="G27:G29"/>
    <mergeCell ref="H27:H29"/>
    <mergeCell ref="U27:U29"/>
    <mergeCell ref="U42:U44"/>
    <mergeCell ref="U39:U41"/>
    <mergeCell ref="H33:H35"/>
    <mergeCell ref="U33:U35"/>
    <mergeCell ref="H39:H41"/>
    <mergeCell ref="U36:U38"/>
    <mergeCell ref="H36:H38"/>
    <mergeCell ref="H42:H44"/>
    <mergeCell ref="A36:A38"/>
    <mergeCell ref="B36:B38"/>
    <mergeCell ref="C36:C38"/>
    <mergeCell ref="D36:D38"/>
    <mergeCell ref="G36:G38"/>
    <mergeCell ref="U30:U32"/>
    <mergeCell ref="A33:A35"/>
    <mergeCell ref="B33:B35"/>
    <mergeCell ref="C33:C35"/>
    <mergeCell ref="D33:D35"/>
    <mergeCell ref="G33:G35"/>
    <mergeCell ref="A30:A32"/>
    <mergeCell ref="B30:B32"/>
    <mergeCell ref="C30:C32"/>
    <mergeCell ref="D30:D32"/>
    <mergeCell ref="A42:A44"/>
    <mergeCell ref="B42:B44"/>
    <mergeCell ref="C42:C44"/>
    <mergeCell ref="D42:D44"/>
    <mergeCell ref="G42:G44"/>
    <mergeCell ref="A45:A47"/>
    <mergeCell ref="B45:B47"/>
    <mergeCell ref="C45:C47"/>
    <mergeCell ref="D45:D47"/>
    <mergeCell ref="G45:G47"/>
    <mergeCell ref="H45:H47"/>
    <mergeCell ref="A48:A50"/>
    <mergeCell ref="B48:B50"/>
    <mergeCell ref="C48:C50"/>
    <mergeCell ref="D48:D50"/>
    <mergeCell ref="G48:G50"/>
    <mergeCell ref="U48:U50"/>
    <mergeCell ref="G69:G71"/>
    <mergeCell ref="G96:G98"/>
    <mergeCell ref="H96:H98"/>
    <mergeCell ref="D108:D110"/>
    <mergeCell ref="U45:U47"/>
    <mergeCell ref="U99:U101"/>
    <mergeCell ref="U105:U107"/>
    <mergeCell ref="G105:G107"/>
    <mergeCell ref="H105:H107"/>
    <mergeCell ref="U87:U89"/>
    <mergeCell ref="C168:C170"/>
    <mergeCell ref="D168:D170"/>
    <mergeCell ref="G168:G170"/>
    <mergeCell ref="H168:H170"/>
    <mergeCell ref="G87:G89"/>
    <mergeCell ref="G135:G137"/>
    <mergeCell ref="H135:H137"/>
    <mergeCell ref="H123:H125"/>
    <mergeCell ref="G114:G116"/>
    <mergeCell ref="G138:G140"/>
    <mergeCell ref="A186:A188"/>
    <mergeCell ref="B186:B188"/>
    <mergeCell ref="C186:C188"/>
    <mergeCell ref="D186:D188"/>
    <mergeCell ref="G186:G188"/>
    <mergeCell ref="H186:H188"/>
    <mergeCell ref="H553:H555"/>
    <mergeCell ref="A764:A766"/>
    <mergeCell ref="B764:B766"/>
    <mergeCell ref="U186:U188"/>
    <mergeCell ref="C57:C59"/>
    <mergeCell ref="D57:D59"/>
    <mergeCell ref="G57:G59"/>
    <mergeCell ref="H57:H59"/>
    <mergeCell ref="H764:H766"/>
    <mergeCell ref="U764:U766"/>
    <mergeCell ref="G764:G766"/>
    <mergeCell ref="U767:U769"/>
    <mergeCell ref="A767:A769"/>
    <mergeCell ref="B767:B769"/>
    <mergeCell ref="C767:C769"/>
    <mergeCell ref="D767:D769"/>
    <mergeCell ref="G767:G769"/>
    <mergeCell ref="H767:H769"/>
    <mergeCell ref="C764:C766"/>
    <mergeCell ref="D764:D766"/>
    <mergeCell ref="D392:D394"/>
    <mergeCell ref="C405:C407"/>
    <mergeCell ref="D553:D555"/>
    <mergeCell ref="A159:A161"/>
    <mergeCell ref="A57:A59"/>
    <mergeCell ref="A69:A71"/>
    <mergeCell ref="B69:B71"/>
    <mergeCell ref="C69:C71"/>
    <mergeCell ref="D69:D71"/>
    <mergeCell ref="A87:A89"/>
    <mergeCell ref="B87:B89"/>
    <mergeCell ref="C87:C89"/>
    <mergeCell ref="H60:H62"/>
    <mergeCell ref="A84:A86"/>
    <mergeCell ref="G63:G65"/>
    <mergeCell ref="H63:H65"/>
    <mergeCell ref="B72:B74"/>
    <mergeCell ref="C72:C74"/>
    <mergeCell ref="A72:A74"/>
    <mergeCell ref="A75:A77"/>
    <mergeCell ref="U57:U59"/>
    <mergeCell ref="A66:A68"/>
    <mergeCell ref="B66:B68"/>
    <mergeCell ref="C66:C68"/>
    <mergeCell ref="D66:D68"/>
    <mergeCell ref="G66:G68"/>
    <mergeCell ref="U63:U65"/>
    <mergeCell ref="C63:C65"/>
    <mergeCell ref="D63:D65"/>
    <mergeCell ref="H66:H68"/>
    <mergeCell ref="A195:A197"/>
    <mergeCell ref="B195:B197"/>
    <mergeCell ref="C195:C197"/>
    <mergeCell ref="D195:D197"/>
    <mergeCell ref="A415:A417"/>
    <mergeCell ref="B84:B86"/>
    <mergeCell ref="C415:C417"/>
    <mergeCell ref="D415:D417"/>
    <mergeCell ref="B102:B104"/>
    <mergeCell ref="C102:C104"/>
    <mergeCell ref="U54:U56"/>
    <mergeCell ref="D84:D86"/>
    <mergeCell ref="G84:G86"/>
    <mergeCell ref="U415:U417"/>
    <mergeCell ref="G415:G417"/>
    <mergeCell ref="H415:H417"/>
    <mergeCell ref="G195:G197"/>
    <mergeCell ref="H195:H197"/>
    <mergeCell ref="U195:U197"/>
    <mergeCell ref="H84:H86"/>
    <mergeCell ref="A51:A53"/>
    <mergeCell ref="B51:B53"/>
    <mergeCell ref="C108:C110"/>
    <mergeCell ref="G54:G56"/>
    <mergeCell ref="D51:D53"/>
    <mergeCell ref="G51:G53"/>
    <mergeCell ref="A54:A56"/>
    <mergeCell ref="C51:C53"/>
    <mergeCell ref="D96:D98"/>
    <mergeCell ref="A60:A62"/>
    <mergeCell ref="H54:H56"/>
    <mergeCell ref="A90:A92"/>
    <mergeCell ref="B90:B92"/>
    <mergeCell ref="C90:C92"/>
    <mergeCell ref="D90:D92"/>
    <mergeCell ref="G90:G92"/>
    <mergeCell ref="B60:B62"/>
    <mergeCell ref="C60:C62"/>
    <mergeCell ref="D60:D62"/>
    <mergeCell ref="G60:G62"/>
    <mergeCell ref="U60:U62"/>
    <mergeCell ref="C84:C86"/>
    <mergeCell ref="B57:B59"/>
    <mergeCell ref="U129:U131"/>
    <mergeCell ref="U132:U134"/>
    <mergeCell ref="U51:U53"/>
    <mergeCell ref="U90:U92"/>
    <mergeCell ref="H90:H92"/>
    <mergeCell ref="H117:H119"/>
    <mergeCell ref="D72:D74"/>
    <mergeCell ref="B138:B140"/>
    <mergeCell ref="C138:C140"/>
    <mergeCell ref="G81:G83"/>
    <mergeCell ref="D81:D83"/>
    <mergeCell ref="A135:A137"/>
    <mergeCell ref="H51:H53"/>
    <mergeCell ref="D135:D137"/>
    <mergeCell ref="C54:C56"/>
    <mergeCell ref="D54:D56"/>
    <mergeCell ref="H138:H140"/>
    <mergeCell ref="B75:B77"/>
    <mergeCell ref="C75:C77"/>
    <mergeCell ref="D75:D77"/>
    <mergeCell ref="G75:G77"/>
    <mergeCell ref="U66:U68"/>
    <mergeCell ref="G72:G74"/>
    <mergeCell ref="H72:H74"/>
    <mergeCell ref="U72:U74"/>
    <mergeCell ref="U69:U71"/>
    <mergeCell ref="H69:H71"/>
    <mergeCell ref="U201:U203"/>
    <mergeCell ref="U75:U77"/>
    <mergeCell ref="U84:U86"/>
    <mergeCell ref="U108:U110"/>
    <mergeCell ref="U81:U83"/>
    <mergeCell ref="H192:H194"/>
    <mergeCell ref="U192:U194"/>
    <mergeCell ref="U138:U140"/>
    <mergeCell ref="U135:U137"/>
    <mergeCell ref="U93:U95"/>
    <mergeCell ref="B135:B137"/>
    <mergeCell ref="H75:H77"/>
    <mergeCell ref="C93:C95"/>
    <mergeCell ref="D93:D95"/>
    <mergeCell ref="G93:G95"/>
    <mergeCell ref="H93:H95"/>
    <mergeCell ref="H81:H83"/>
    <mergeCell ref="B132:B134"/>
    <mergeCell ref="D87:D89"/>
    <mergeCell ref="B126:B128"/>
    <mergeCell ref="A201:A203"/>
    <mergeCell ref="B201:B203"/>
    <mergeCell ref="C201:C203"/>
    <mergeCell ref="A111:A113"/>
    <mergeCell ref="C144:C146"/>
    <mergeCell ref="A147:A149"/>
    <mergeCell ref="B150:B152"/>
    <mergeCell ref="C150:C152"/>
    <mergeCell ref="A183:A185"/>
    <mergeCell ref="A117:A119"/>
    <mergeCell ref="A108:A110"/>
    <mergeCell ref="B108:B110"/>
    <mergeCell ref="A81:A83"/>
    <mergeCell ref="U204:U206"/>
    <mergeCell ref="H210:H212"/>
    <mergeCell ref="U210:U212"/>
    <mergeCell ref="B204:B206"/>
    <mergeCell ref="C204:C206"/>
    <mergeCell ref="B162:B164"/>
    <mergeCell ref="G117:G119"/>
    <mergeCell ref="U225:U227"/>
    <mergeCell ref="H120:H122"/>
    <mergeCell ref="U120:U122"/>
    <mergeCell ref="C120:C122"/>
    <mergeCell ref="U216:U218"/>
    <mergeCell ref="U144:U146"/>
    <mergeCell ref="D213:D215"/>
    <mergeCell ref="G213:G215"/>
    <mergeCell ref="H213:H215"/>
    <mergeCell ref="G216:G218"/>
    <mergeCell ref="U231:U233"/>
    <mergeCell ref="H222:H224"/>
    <mergeCell ref="U207:U209"/>
    <mergeCell ref="H228:H230"/>
    <mergeCell ref="D234:D236"/>
    <mergeCell ref="U237:U239"/>
    <mergeCell ref="U234:U236"/>
    <mergeCell ref="U222:U224"/>
    <mergeCell ref="H207:H209"/>
    <mergeCell ref="H216:H218"/>
    <mergeCell ref="C237:C239"/>
    <mergeCell ref="D237:D239"/>
    <mergeCell ref="G237:G239"/>
    <mergeCell ref="H237:H239"/>
    <mergeCell ref="G234:G236"/>
    <mergeCell ref="H234:H236"/>
    <mergeCell ref="U244:U246"/>
    <mergeCell ref="A189:A191"/>
    <mergeCell ref="B189:B191"/>
    <mergeCell ref="C189:C191"/>
    <mergeCell ref="D189:D191"/>
    <mergeCell ref="G189:G191"/>
    <mergeCell ref="H189:H191"/>
    <mergeCell ref="A234:A236"/>
    <mergeCell ref="B234:B236"/>
    <mergeCell ref="C234:C236"/>
    <mergeCell ref="A237:A239"/>
    <mergeCell ref="B237:B239"/>
    <mergeCell ref="A243:L243"/>
    <mergeCell ref="A244:A246"/>
    <mergeCell ref="B244:C246"/>
    <mergeCell ref="D244:D246"/>
    <mergeCell ref="G244:G246"/>
    <mergeCell ref="H244:H246"/>
    <mergeCell ref="G240:G242"/>
    <mergeCell ref="H240:H242"/>
    <mergeCell ref="A247:L247"/>
    <mergeCell ref="M247:U247"/>
    <mergeCell ref="A410:A412"/>
    <mergeCell ref="B410:B412"/>
    <mergeCell ref="C410:C412"/>
    <mergeCell ref="D410:D412"/>
    <mergeCell ref="G410:G412"/>
    <mergeCell ref="H410:H412"/>
    <mergeCell ref="U410:U412"/>
    <mergeCell ref="A405:B407"/>
    <mergeCell ref="H458:H460"/>
    <mergeCell ref="U458:U460"/>
    <mergeCell ref="A248:A250"/>
    <mergeCell ref="B248:C250"/>
    <mergeCell ref="D248:D250"/>
    <mergeCell ref="G248:G250"/>
    <mergeCell ref="H248:H250"/>
    <mergeCell ref="U248:U250"/>
    <mergeCell ref="F405:F407"/>
    <mergeCell ref="G405:G407"/>
    <mergeCell ref="A251:A253"/>
    <mergeCell ref="B251:C253"/>
    <mergeCell ref="D251:D253"/>
    <mergeCell ref="G251:G253"/>
    <mergeCell ref="H251:H253"/>
    <mergeCell ref="U251:U253"/>
    <mergeCell ref="A256:A258"/>
    <mergeCell ref="B256:C258"/>
    <mergeCell ref="D256:D258"/>
    <mergeCell ref="G256:G258"/>
    <mergeCell ref="H256:H258"/>
    <mergeCell ref="U256:U258"/>
    <mergeCell ref="A259:A261"/>
    <mergeCell ref="B259:C261"/>
    <mergeCell ref="D259:D261"/>
    <mergeCell ref="G259:G261"/>
    <mergeCell ref="H259:H261"/>
    <mergeCell ref="U259:U261"/>
    <mergeCell ref="A262:A264"/>
    <mergeCell ref="B262:C264"/>
    <mergeCell ref="D262:D264"/>
    <mergeCell ref="G262:G264"/>
    <mergeCell ref="H262:H264"/>
    <mergeCell ref="U262:U264"/>
    <mergeCell ref="A265:A267"/>
    <mergeCell ref="B265:C267"/>
    <mergeCell ref="D265:D267"/>
    <mergeCell ref="G265:G267"/>
    <mergeCell ref="H265:H267"/>
    <mergeCell ref="U265:U267"/>
    <mergeCell ref="A268:A270"/>
    <mergeCell ref="B268:C270"/>
    <mergeCell ref="D268:D270"/>
    <mergeCell ref="G268:G270"/>
    <mergeCell ref="H268:H270"/>
    <mergeCell ref="U268:U270"/>
    <mergeCell ref="A271:A273"/>
    <mergeCell ref="B271:C273"/>
    <mergeCell ref="D271:D273"/>
    <mergeCell ref="G271:G273"/>
    <mergeCell ref="H271:H273"/>
    <mergeCell ref="U271:U273"/>
    <mergeCell ref="A274:A276"/>
    <mergeCell ref="B274:C276"/>
    <mergeCell ref="D274:D276"/>
    <mergeCell ref="G274:G276"/>
    <mergeCell ref="H274:H276"/>
    <mergeCell ref="U274:U276"/>
    <mergeCell ref="A277:A279"/>
    <mergeCell ref="B277:C279"/>
    <mergeCell ref="D277:D279"/>
    <mergeCell ref="G277:G279"/>
    <mergeCell ref="H277:H279"/>
    <mergeCell ref="U277:U279"/>
    <mergeCell ref="A280:A282"/>
    <mergeCell ref="B280:C282"/>
    <mergeCell ref="D280:D282"/>
    <mergeCell ref="G280:G282"/>
    <mergeCell ref="H280:H282"/>
    <mergeCell ref="U280:U282"/>
    <mergeCell ref="A283:A285"/>
    <mergeCell ref="B283:C285"/>
    <mergeCell ref="D283:D285"/>
    <mergeCell ref="G283:G285"/>
    <mergeCell ref="H283:H285"/>
    <mergeCell ref="U283:U285"/>
    <mergeCell ref="A286:A288"/>
    <mergeCell ref="B286:C288"/>
    <mergeCell ref="D286:D288"/>
    <mergeCell ref="G286:G288"/>
    <mergeCell ref="H286:H288"/>
    <mergeCell ref="U286:U288"/>
    <mergeCell ref="A289:A291"/>
    <mergeCell ref="B289:C291"/>
    <mergeCell ref="D289:D291"/>
    <mergeCell ref="G289:G291"/>
    <mergeCell ref="H289:H291"/>
    <mergeCell ref="U289:U291"/>
    <mergeCell ref="A292:A294"/>
    <mergeCell ref="B292:C294"/>
    <mergeCell ref="D292:D294"/>
    <mergeCell ref="G292:G294"/>
    <mergeCell ref="H292:H294"/>
    <mergeCell ref="U292:U294"/>
    <mergeCell ref="A295:A297"/>
    <mergeCell ref="B295:C297"/>
    <mergeCell ref="D295:D297"/>
    <mergeCell ref="G295:G297"/>
    <mergeCell ref="H295:H297"/>
    <mergeCell ref="U295:U297"/>
    <mergeCell ref="A298:A300"/>
    <mergeCell ref="B298:C300"/>
    <mergeCell ref="D298:D300"/>
    <mergeCell ref="G298:G300"/>
    <mergeCell ref="H298:H300"/>
    <mergeCell ref="U298:U300"/>
    <mergeCell ref="A301:A303"/>
    <mergeCell ref="B301:C303"/>
    <mergeCell ref="D301:D303"/>
    <mergeCell ref="G301:G303"/>
    <mergeCell ref="H301:H303"/>
    <mergeCell ref="U301:U303"/>
    <mergeCell ref="A304:A306"/>
    <mergeCell ref="B304:C306"/>
    <mergeCell ref="D304:D306"/>
    <mergeCell ref="G304:G306"/>
    <mergeCell ref="H304:H306"/>
    <mergeCell ref="U304:U306"/>
    <mergeCell ref="A307:A309"/>
    <mergeCell ref="B307:C309"/>
    <mergeCell ref="D307:D309"/>
    <mergeCell ref="G307:G309"/>
    <mergeCell ref="H307:H309"/>
    <mergeCell ref="U307:U309"/>
    <mergeCell ref="A310:A312"/>
    <mergeCell ref="B310:C312"/>
    <mergeCell ref="D310:D312"/>
    <mergeCell ref="G310:G312"/>
    <mergeCell ref="H310:H312"/>
    <mergeCell ref="U310:U312"/>
    <mergeCell ref="A313:A315"/>
    <mergeCell ref="B313:C315"/>
    <mergeCell ref="D313:D315"/>
    <mergeCell ref="G313:G315"/>
    <mergeCell ref="H313:H315"/>
    <mergeCell ref="U313:U315"/>
    <mergeCell ref="A316:A318"/>
    <mergeCell ref="B316:C318"/>
    <mergeCell ref="D316:D318"/>
    <mergeCell ref="G316:G318"/>
    <mergeCell ref="H316:H318"/>
    <mergeCell ref="U316:U318"/>
    <mergeCell ref="A319:A321"/>
    <mergeCell ref="B319:C321"/>
    <mergeCell ref="D319:D321"/>
    <mergeCell ref="G319:G321"/>
    <mergeCell ref="H319:H321"/>
    <mergeCell ref="U319:U321"/>
    <mergeCell ref="A322:A324"/>
    <mergeCell ref="B322:C324"/>
    <mergeCell ref="D322:D324"/>
    <mergeCell ref="G322:G324"/>
    <mergeCell ref="H322:H324"/>
    <mergeCell ref="U322:U324"/>
    <mergeCell ref="A325:A327"/>
    <mergeCell ref="B325:C327"/>
    <mergeCell ref="D325:D327"/>
    <mergeCell ref="G325:G327"/>
    <mergeCell ref="H325:H327"/>
    <mergeCell ref="U325:U327"/>
    <mergeCell ref="A328:A330"/>
    <mergeCell ref="B328:C330"/>
    <mergeCell ref="D328:D330"/>
    <mergeCell ref="G328:G330"/>
    <mergeCell ref="H328:H330"/>
    <mergeCell ref="U328:U330"/>
    <mergeCell ref="A331:A333"/>
    <mergeCell ref="B331:C333"/>
    <mergeCell ref="D331:D333"/>
    <mergeCell ref="G331:G333"/>
    <mergeCell ref="H331:H333"/>
    <mergeCell ref="U331:U333"/>
    <mergeCell ref="A334:A336"/>
    <mergeCell ref="B334:C336"/>
    <mergeCell ref="D334:D336"/>
    <mergeCell ref="G334:G336"/>
    <mergeCell ref="H334:H336"/>
    <mergeCell ref="U334:U336"/>
    <mergeCell ref="A337:A339"/>
    <mergeCell ref="B337:C339"/>
    <mergeCell ref="D337:D339"/>
    <mergeCell ref="G337:G339"/>
    <mergeCell ref="H337:H339"/>
    <mergeCell ref="U337:U339"/>
    <mergeCell ref="A340:A342"/>
    <mergeCell ref="B340:C342"/>
    <mergeCell ref="D340:D342"/>
    <mergeCell ref="G340:G342"/>
    <mergeCell ref="H340:H342"/>
    <mergeCell ref="U340:U342"/>
    <mergeCell ref="A343:A345"/>
    <mergeCell ref="B343:C345"/>
    <mergeCell ref="D343:D345"/>
    <mergeCell ref="G343:G345"/>
    <mergeCell ref="H343:H345"/>
    <mergeCell ref="U343:U345"/>
    <mergeCell ref="A346:A348"/>
    <mergeCell ref="B346:C348"/>
    <mergeCell ref="D346:D348"/>
    <mergeCell ref="G346:G348"/>
    <mergeCell ref="H346:H348"/>
    <mergeCell ref="U346:U348"/>
    <mergeCell ref="A349:A351"/>
    <mergeCell ref="B349:C351"/>
    <mergeCell ref="D349:D351"/>
    <mergeCell ref="G349:G351"/>
    <mergeCell ref="H349:H351"/>
    <mergeCell ref="U349:U351"/>
    <mergeCell ref="A352:A354"/>
    <mergeCell ref="B352:C354"/>
    <mergeCell ref="D352:D354"/>
    <mergeCell ref="G352:G354"/>
    <mergeCell ref="H352:H354"/>
    <mergeCell ref="U352:U354"/>
    <mergeCell ref="A355:A357"/>
    <mergeCell ref="B355:C357"/>
    <mergeCell ref="D355:D357"/>
    <mergeCell ref="G355:G357"/>
    <mergeCell ref="H355:H357"/>
    <mergeCell ref="U355:U357"/>
    <mergeCell ref="A358:A360"/>
    <mergeCell ref="B358:C360"/>
    <mergeCell ref="D358:D360"/>
    <mergeCell ref="G358:G360"/>
    <mergeCell ref="H358:H360"/>
    <mergeCell ref="U358:U360"/>
    <mergeCell ref="A361:A363"/>
    <mergeCell ref="B361:C363"/>
    <mergeCell ref="D361:D363"/>
    <mergeCell ref="G361:G363"/>
    <mergeCell ref="H361:H363"/>
    <mergeCell ref="U361:U363"/>
    <mergeCell ref="U364:U366"/>
    <mergeCell ref="A465:A467"/>
    <mergeCell ref="B465:C467"/>
    <mergeCell ref="D465:D467"/>
    <mergeCell ref="G465:G467"/>
    <mergeCell ref="H465:H467"/>
    <mergeCell ref="U465:U467"/>
    <mergeCell ref="A368:A370"/>
    <mergeCell ref="B368:C370"/>
    <mergeCell ref="D368:D370"/>
    <mergeCell ref="G368:G370"/>
    <mergeCell ref="H368:H370"/>
    <mergeCell ref="A364:A366"/>
    <mergeCell ref="B364:C366"/>
    <mergeCell ref="D364:D366"/>
    <mergeCell ref="G364:G366"/>
    <mergeCell ref="H364:H366"/>
    <mergeCell ref="U374:U376"/>
    <mergeCell ref="A377:A379"/>
    <mergeCell ref="B377:C379"/>
    <mergeCell ref="D377:D379"/>
    <mergeCell ref="A371:A373"/>
    <mergeCell ref="B371:C373"/>
    <mergeCell ref="D371:D373"/>
    <mergeCell ref="G371:G373"/>
    <mergeCell ref="H371:H373"/>
    <mergeCell ref="U371:U373"/>
    <mergeCell ref="A461:A463"/>
    <mergeCell ref="B461:C463"/>
    <mergeCell ref="D461:D463"/>
    <mergeCell ref="G461:G463"/>
    <mergeCell ref="H461:H463"/>
    <mergeCell ref="U428:U430"/>
    <mergeCell ref="A458:A460"/>
    <mergeCell ref="B458:C460"/>
    <mergeCell ref="D458:D460"/>
    <mergeCell ref="G458:G460"/>
    <mergeCell ref="A428:A430"/>
    <mergeCell ref="B428:C430"/>
    <mergeCell ref="D428:D430"/>
    <mergeCell ref="H428:H430"/>
    <mergeCell ref="G428:G430"/>
    <mergeCell ref="H386:H388"/>
    <mergeCell ref="B415:B417"/>
    <mergeCell ref="E397:F397"/>
    <mergeCell ref="B418:B420"/>
    <mergeCell ref="D386:D388"/>
    <mergeCell ref="D389:D391"/>
    <mergeCell ref="G389:G391"/>
    <mergeCell ref="H389:H391"/>
    <mergeCell ref="A374:A376"/>
    <mergeCell ref="B374:C376"/>
    <mergeCell ref="D374:D376"/>
    <mergeCell ref="G374:G376"/>
    <mergeCell ref="H374:H376"/>
    <mergeCell ref="D560:D562"/>
    <mergeCell ref="G560:G562"/>
    <mergeCell ref="U219:U221"/>
    <mergeCell ref="G123:G125"/>
    <mergeCell ref="U189:U191"/>
    <mergeCell ref="H560:H562"/>
    <mergeCell ref="U560:U562"/>
    <mergeCell ref="U389:U391"/>
    <mergeCell ref="U377:U379"/>
    <mergeCell ref="U368:U370"/>
    <mergeCell ref="U395:U397"/>
    <mergeCell ref="G207:G209"/>
    <mergeCell ref="U569:U571"/>
    <mergeCell ref="B219:B221"/>
    <mergeCell ref="C219:C221"/>
    <mergeCell ref="D219:D221"/>
    <mergeCell ref="G219:G221"/>
    <mergeCell ref="U213:U215"/>
    <mergeCell ref="U553:U555"/>
    <mergeCell ref="B553:B555"/>
    <mergeCell ref="D569:D571"/>
    <mergeCell ref="G569:G571"/>
    <mergeCell ref="H569:H571"/>
    <mergeCell ref="G377:G379"/>
    <mergeCell ref="B216:B218"/>
    <mergeCell ref="H395:H397"/>
    <mergeCell ref="G553:G555"/>
    <mergeCell ref="B560:B562"/>
    <mergeCell ref="C560:C562"/>
    <mergeCell ref="D216:D218"/>
    <mergeCell ref="U586:U588"/>
    <mergeCell ref="C583:C585"/>
    <mergeCell ref="A583:A585"/>
    <mergeCell ref="H219:H221"/>
    <mergeCell ref="C553:C555"/>
    <mergeCell ref="D583:D585"/>
    <mergeCell ref="G583:G585"/>
    <mergeCell ref="H583:H585"/>
    <mergeCell ref="B569:B571"/>
    <mergeCell ref="C569:C571"/>
    <mergeCell ref="A586:A588"/>
    <mergeCell ref="B586:B588"/>
    <mergeCell ref="C586:C588"/>
    <mergeCell ref="D586:D588"/>
    <mergeCell ref="G586:G588"/>
    <mergeCell ref="H586:H588"/>
    <mergeCell ref="B583:B585"/>
    <mergeCell ref="H592:H594"/>
    <mergeCell ref="U592:U594"/>
    <mergeCell ref="A589:A591"/>
    <mergeCell ref="B589:B591"/>
    <mergeCell ref="C589:C591"/>
    <mergeCell ref="D589:D591"/>
    <mergeCell ref="G589:G591"/>
    <mergeCell ref="H589:H591"/>
    <mergeCell ref="U583:U585"/>
    <mergeCell ref="C595:C597"/>
    <mergeCell ref="D595:D597"/>
    <mergeCell ref="G595:G597"/>
    <mergeCell ref="H595:H597"/>
    <mergeCell ref="U589:U591"/>
    <mergeCell ref="A592:A594"/>
    <mergeCell ref="B592:B594"/>
    <mergeCell ref="C592:C594"/>
    <mergeCell ref="D592:D594"/>
    <mergeCell ref="G592:G594"/>
    <mergeCell ref="U595:U597"/>
    <mergeCell ref="A598:A600"/>
    <mergeCell ref="B598:B600"/>
    <mergeCell ref="C598:C600"/>
    <mergeCell ref="D598:D600"/>
    <mergeCell ref="G598:G600"/>
    <mergeCell ref="H598:H600"/>
    <mergeCell ref="U598:U600"/>
    <mergeCell ref="A595:A597"/>
    <mergeCell ref="B595:B597"/>
    <mergeCell ref="B685:B687"/>
    <mergeCell ref="C685:C687"/>
    <mergeCell ref="D685:D687"/>
    <mergeCell ref="G685:G687"/>
    <mergeCell ref="H685:H687"/>
    <mergeCell ref="U685:U687"/>
    <mergeCell ref="B688:B690"/>
    <mergeCell ref="C688:C690"/>
    <mergeCell ref="D688:D690"/>
    <mergeCell ref="G688:G690"/>
    <mergeCell ref="H688:H690"/>
    <mergeCell ref="U688:U690"/>
    <mergeCell ref="B691:B693"/>
    <mergeCell ref="C691:C693"/>
    <mergeCell ref="D691:D693"/>
    <mergeCell ref="G691:G693"/>
    <mergeCell ref="H691:H693"/>
    <mergeCell ref="U691:U693"/>
    <mergeCell ref="B694:B696"/>
    <mergeCell ref="C694:C696"/>
    <mergeCell ref="D694:D696"/>
    <mergeCell ref="G694:G696"/>
    <mergeCell ref="H694:H696"/>
    <mergeCell ref="U694:U696"/>
    <mergeCell ref="B697:B699"/>
    <mergeCell ref="C697:C699"/>
    <mergeCell ref="D697:D699"/>
    <mergeCell ref="G697:G699"/>
    <mergeCell ref="H697:H699"/>
    <mergeCell ref="U697:U699"/>
    <mergeCell ref="B700:B702"/>
    <mergeCell ref="C700:C702"/>
    <mergeCell ref="D700:D702"/>
    <mergeCell ref="G700:G702"/>
    <mergeCell ref="H700:H702"/>
    <mergeCell ref="U700:U702"/>
    <mergeCell ref="B703:B705"/>
    <mergeCell ref="C703:C705"/>
    <mergeCell ref="D703:D705"/>
    <mergeCell ref="G703:G705"/>
    <mergeCell ref="H703:H705"/>
    <mergeCell ref="U703:U705"/>
    <mergeCell ref="B706:B708"/>
    <mergeCell ref="C706:C708"/>
    <mergeCell ref="D706:D708"/>
    <mergeCell ref="G706:G708"/>
    <mergeCell ref="H706:H708"/>
    <mergeCell ref="U706:U708"/>
    <mergeCell ref="B709:B711"/>
    <mergeCell ref="C709:C711"/>
    <mergeCell ref="D709:D711"/>
    <mergeCell ref="G709:G711"/>
    <mergeCell ref="H709:H711"/>
    <mergeCell ref="U709:U711"/>
    <mergeCell ref="B712:B714"/>
    <mergeCell ref="C712:C714"/>
    <mergeCell ref="D712:D714"/>
    <mergeCell ref="G712:G714"/>
    <mergeCell ref="H712:H714"/>
    <mergeCell ref="U712:U714"/>
    <mergeCell ref="B715:B717"/>
    <mergeCell ref="C715:C717"/>
    <mergeCell ref="D715:D717"/>
    <mergeCell ref="G715:G717"/>
    <mergeCell ref="H715:H717"/>
    <mergeCell ref="U715:U717"/>
    <mergeCell ref="B718:B720"/>
    <mergeCell ref="C718:C720"/>
    <mergeCell ref="D718:D720"/>
    <mergeCell ref="G718:G720"/>
    <mergeCell ref="H718:H720"/>
    <mergeCell ref="U718:U720"/>
    <mergeCell ref="B721:B723"/>
    <mergeCell ref="C721:C723"/>
    <mergeCell ref="D721:D723"/>
    <mergeCell ref="G721:G723"/>
    <mergeCell ref="H721:H723"/>
    <mergeCell ref="U721:U723"/>
    <mergeCell ref="B724:B726"/>
    <mergeCell ref="C724:C726"/>
    <mergeCell ref="D724:D726"/>
    <mergeCell ref="G724:G726"/>
    <mergeCell ref="H724:H726"/>
    <mergeCell ref="U724:U726"/>
    <mergeCell ref="B727:B729"/>
    <mergeCell ref="C727:C729"/>
    <mergeCell ref="D727:D729"/>
    <mergeCell ref="G727:G729"/>
    <mergeCell ref="H727:H729"/>
    <mergeCell ref="U727:U729"/>
    <mergeCell ref="B730:B732"/>
    <mergeCell ref="C730:C732"/>
    <mergeCell ref="D730:D732"/>
    <mergeCell ref="G730:G732"/>
    <mergeCell ref="H730:H732"/>
    <mergeCell ref="U730:U732"/>
    <mergeCell ref="B733:B735"/>
    <mergeCell ref="C733:C735"/>
    <mergeCell ref="D733:D735"/>
    <mergeCell ref="G733:G735"/>
    <mergeCell ref="H733:H735"/>
    <mergeCell ref="U733:U735"/>
    <mergeCell ref="B736:B738"/>
    <mergeCell ref="C736:C738"/>
    <mergeCell ref="D736:D738"/>
    <mergeCell ref="G736:G738"/>
    <mergeCell ref="H736:H738"/>
    <mergeCell ref="U736:U738"/>
    <mergeCell ref="B739:B741"/>
    <mergeCell ref="C739:C741"/>
    <mergeCell ref="D739:D741"/>
    <mergeCell ref="G739:G741"/>
    <mergeCell ref="H739:H741"/>
    <mergeCell ref="U739:U741"/>
    <mergeCell ref="B742:B744"/>
    <mergeCell ref="C742:C744"/>
    <mergeCell ref="D742:D744"/>
    <mergeCell ref="G742:G744"/>
    <mergeCell ref="H742:H744"/>
    <mergeCell ref="U742:U744"/>
    <mergeCell ref="B745:B747"/>
    <mergeCell ref="C745:C747"/>
    <mergeCell ref="D745:D747"/>
    <mergeCell ref="G745:G747"/>
    <mergeCell ref="H745:H747"/>
    <mergeCell ref="U745:U747"/>
    <mergeCell ref="C751:C753"/>
    <mergeCell ref="D751:D753"/>
    <mergeCell ref="G751:G753"/>
    <mergeCell ref="H751:H753"/>
    <mergeCell ref="U751:U753"/>
    <mergeCell ref="D748:D750"/>
    <mergeCell ref="G748:G750"/>
    <mergeCell ref="H748:H750"/>
    <mergeCell ref="U748:U750"/>
    <mergeCell ref="G444:G446"/>
    <mergeCell ref="A418:A420"/>
    <mergeCell ref="H757:H759"/>
    <mergeCell ref="U757:U759"/>
    <mergeCell ref="G760:G762"/>
    <mergeCell ref="H760:H762"/>
    <mergeCell ref="B760:B762"/>
    <mergeCell ref="G754:G756"/>
    <mergeCell ref="H754:H756"/>
    <mergeCell ref="U754:U756"/>
    <mergeCell ref="B748:B750"/>
    <mergeCell ref="C748:C750"/>
    <mergeCell ref="U760:U762"/>
    <mergeCell ref="B757:B759"/>
    <mergeCell ref="C757:C759"/>
    <mergeCell ref="D757:D759"/>
    <mergeCell ref="G757:G759"/>
    <mergeCell ref="C754:C756"/>
    <mergeCell ref="D754:D756"/>
    <mergeCell ref="B751:B753"/>
    <mergeCell ref="C213:C215"/>
    <mergeCell ref="A204:A206"/>
    <mergeCell ref="A216:A218"/>
    <mergeCell ref="B213:B215"/>
    <mergeCell ref="C760:C762"/>
    <mergeCell ref="D760:D762"/>
    <mergeCell ref="A231:A233"/>
    <mergeCell ref="B231:B233"/>
    <mergeCell ref="C231:C233"/>
    <mergeCell ref="B754:B756"/>
    <mergeCell ref="H444:H446"/>
    <mergeCell ref="C207:C209"/>
    <mergeCell ref="A395:C397"/>
    <mergeCell ref="D395:D397"/>
    <mergeCell ref="G204:G206"/>
    <mergeCell ref="H204:H206"/>
    <mergeCell ref="B207:B209"/>
    <mergeCell ref="A432:A434"/>
    <mergeCell ref="B432:B434"/>
    <mergeCell ref="D432:D434"/>
    <mergeCell ref="A162:A164"/>
    <mergeCell ref="D207:D209"/>
    <mergeCell ref="B228:B230"/>
    <mergeCell ref="C216:C218"/>
    <mergeCell ref="B222:B224"/>
    <mergeCell ref="A213:A215"/>
    <mergeCell ref="C222:C224"/>
    <mergeCell ref="B225:B227"/>
    <mergeCell ref="C225:C227"/>
    <mergeCell ref="B210:B212"/>
    <mergeCell ref="U228:U230"/>
    <mergeCell ref="D418:D420"/>
    <mergeCell ref="H418:H420"/>
    <mergeCell ref="U383:U385"/>
    <mergeCell ref="A222:A224"/>
    <mergeCell ref="D222:D224"/>
    <mergeCell ref="G222:G224"/>
    <mergeCell ref="H231:H233"/>
    <mergeCell ref="U386:U388"/>
    <mergeCell ref="H225:H227"/>
    <mergeCell ref="G432:G434"/>
    <mergeCell ref="G225:G227"/>
    <mergeCell ref="C418:C420"/>
    <mergeCell ref="G395:G397"/>
    <mergeCell ref="G386:G388"/>
    <mergeCell ref="G228:G230"/>
    <mergeCell ref="A367:L367"/>
    <mergeCell ref="A225:A227"/>
    <mergeCell ref="A389:A391"/>
    <mergeCell ref="B389:C391"/>
    <mergeCell ref="A228:A230"/>
    <mergeCell ref="H201:H203"/>
    <mergeCell ref="D204:D206"/>
    <mergeCell ref="D114:D116"/>
    <mergeCell ref="D225:D227"/>
    <mergeCell ref="A219:A221"/>
    <mergeCell ref="D228:D230"/>
    <mergeCell ref="B144:B146"/>
    <mergeCell ref="B117:B119"/>
    <mergeCell ref="C117:C119"/>
    <mergeCell ref="D120:D122"/>
    <mergeCell ref="D441:D443"/>
    <mergeCell ref="G441:G443"/>
    <mergeCell ref="H153:H155"/>
    <mergeCell ref="D231:D233"/>
    <mergeCell ref="H171:H173"/>
    <mergeCell ref="D162:D164"/>
    <mergeCell ref="G162:G164"/>
    <mergeCell ref="H441:H443"/>
    <mergeCell ref="G210:G212"/>
    <mergeCell ref="H180:H182"/>
    <mergeCell ref="B441:B443"/>
    <mergeCell ref="C441:C443"/>
    <mergeCell ref="C153:C155"/>
    <mergeCell ref="D153:D155"/>
    <mergeCell ref="G153:G155"/>
    <mergeCell ref="G183:G185"/>
    <mergeCell ref="D210:D212"/>
    <mergeCell ref="D201:D203"/>
    <mergeCell ref="G201:G203"/>
    <mergeCell ref="U441:U443"/>
    <mergeCell ref="A441:A443"/>
    <mergeCell ref="U183:U185"/>
    <mergeCell ref="C177:C179"/>
    <mergeCell ref="D177:D179"/>
    <mergeCell ref="G177:G179"/>
    <mergeCell ref="H177:H179"/>
    <mergeCell ref="C183:C185"/>
    <mergeCell ref="D183:D185"/>
    <mergeCell ref="U418:U420"/>
    <mergeCell ref="B183:B185"/>
    <mergeCell ref="C198:C200"/>
    <mergeCell ref="D198:D200"/>
    <mergeCell ref="G198:G200"/>
    <mergeCell ref="H198:H200"/>
    <mergeCell ref="D192:D194"/>
    <mergeCell ref="G192:G194"/>
    <mergeCell ref="H183:H185"/>
    <mergeCell ref="A192:A194"/>
    <mergeCell ref="G231:G233"/>
    <mergeCell ref="U240:U242"/>
    <mergeCell ref="U461:U463"/>
    <mergeCell ref="H377:H379"/>
    <mergeCell ref="U114:U116"/>
    <mergeCell ref="A198:A200"/>
    <mergeCell ref="B198:B200"/>
    <mergeCell ref="U198:U200"/>
    <mergeCell ref="A114:A116"/>
    <mergeCell ref="B114:B116"/>
    <mergeCell ref="U117:U119"/>
    <mergeCell ref="C141:C143"/>
    <mergeCell ref="D141:D143"/>
    <mergeCell ref="G141:G143"/>
    <mergeCell ref="H141:H143"/>
    <mergeCell ref="U141:U143"/>
    <mergeCell ref="D117:D119"/>
    <mergeCell ref="D138:D140"/>
    <mergeCell ref="C126:C128"/>
    <mergeCell ref="D126:D128"/>
    <mergeCell ref="U444:U446"/>
    <mergeCell ref="A141:A143"/>
    <mergeCell ref="B141:B143"/>
    <mergeCell ref="A444:A446"/>
    <mergeCell ref="B444:B446"/>
    <mergeCell ref="C444:C446"/>
    <mergeCell ref="D444:D446"/>
    <mergeCell ref="A386:A388"/>
    <mergeCell ref="B386:C388"/>
    <mergeCell ref="A120:A122"/>
    <mergeCell ref="C228:C230"/>
    <mergeCell ref="B240:B242"/>
    <mergeCell ref="C240:C242"/>
    <mergeCell ref="D240:D242"/>
    <mergeCell ref="D180:D182"/>
    <mergeCell ref="A207:A209"/>
    <mergeCell ref="A132:A134"/>
    <mergeCell ref="B192:B194"/>
    <mergeCell ref="A153:A155"/>
    <mergeCell ref="A63:A65"/>
    <mergeCell ref="B63:B65"/>
    <mergeCell ref="A380:A382"/>
    <mergeCell ref="B380:B382"/>
    <mergeCell ref="C380:C382"/>
    <mergeCell ref="C210:C212"/>
    <mergeCell ref="C192:C194"/>
    <mergeCell ref="A240:A242"/>
    <mergeCell ref="A210:A212"/>
    <mergeCell ref="C114:C116"/>
    <mergeCell ref="H147:H149"/>
    <mergeCell ref="U423:U425"/>
    <mergeCell ref="A423:A425"/>
    <mergeCell ref="B423:B425"/>
    <mergeCell ref="C423:C425"/>
    <mergeCell ref="D423:D425"/>
    <mergeCell ref="G423:G425"/>
    <mergeCell ref="H423:H425"/>
    <mergeCell ref="G418:G420"/>
    <mergeCell ref="D380:D382"/>
    <mergeCell ref="B153:B155"/>
    <mergeCell ref="G180:G182"/>
    <mergeCell ref="D150:D152"/>
    <mergeCell ref="G150:G152"/>
    <mergeCell ref="B156:B158"/>
    <mergeCell ref="C162:C164"/>
    <mergeCell ref="B159:B161"/>
    <mergeCell ref="C159:C161"/>
    <mergeCell ref="D159:D161"/>
    <mergeCell ref="D165:D167"/>
    <mergeCell ref="B54:B56"/>
    <mergeCell ref="B81:B83"/>
    <mergeCell ref="C81:C83"/>
    <mergeCell ref="G120:G122"/>
    <mergeCell ref="C135:C137"/>
    <mergeCell ref="D147:D149"/>
    <mergeCell ref="G147:G149"/>
    <mergeCell ref="G129:G131"/>
    <mergeCell ref="B120:B122"/>
    <mergeCell ref="D144:D146"/>
    <mergeCell ref="A78:A80"/>
    <mergeCell ref="B78:B80"/>
    <mergeCell ref="C78:C80"/>
    <mergeCell ref="A96:A98"/>
    <mergeCell ref="B96:B98"/>
    <mergeCell ref="C156:C158"/>
    <mergeCell ref="A123:A125"/>
    <mergeCell ref="A129:A131"/>
    <mergeCell ref="B129:B131"/>
    <mergeCell ref="C129:C131"/>
    <mergeCell ref="A93:A95"/>
    <mergeCell ref="B93:B95"/>
    <mergeCell ref="C132:C134"/>
    <mergeCell ref="D132:D134"/>
    <mergeCell ref="G132:G134"/>
    <mergeCell ref="H129:H131"/>
    <mergeCell ref="D129:D131"/>
    <mergeCell ref="G111:G113"/>
    <mergeCell ref="H111:H113"/>
    <mergeCell ref="H114:H116"/>
    <mergeCell ref="U96:U98"/>
    <mergeCell ref="U78:U80"/>
    <mergeCell ref="H108:H110"/>
    <mergeCell ref="U147:U149"/>
    <mergeCell ref="D111:D113"/>
    <mergeCell ref="C96:C98"/>
    <mergeCell ref="D78:D80"/>
    <mergeCell ref="G78:G80"/>
    <mergeCell ref="H78:H80"/>
    <mergeCell ref="U111:U113"/>
    <mergeCell ref="A180:A182"/>
    <mergeCell ref="B165:B167"/>
    <mergeCell ref="B180:B182"/>
    <mergeCell ref="A177:A179"/>
    <mergeCell ref="B177:B179"/>
    <mergeCell ref="C111:C113"/>
    <mergeCell ref="B111:B113"/>
    <mergeCell ref="B147:B149"/>
    <mergeCell ref="C147:C149"/>
    <mergeCell ref="A150:A152"/>
    <mergeCell ref="U150:U152"/>
    <mergeCell ref="D156:D158"/>
    <mergeCell ref="G156:G158"/>
    <mergeCell ref="U180:U182"/>
    <mergeCell ref="H150:H152"/>
    <mergeCell ref="U153:U155"/>
    <mergeCell ref="U165:U167"/>
    <mergeCell ref="G159:G161"/>
    <mergeCell ref="H156:H158"/>
    <mergeCell ref="U177:U179"/>
    <mergeCell ref="H162:H164"/>
    <mergeCell ref="D171:D173"/>
    <mergeCell ref="G171:G173"/>
    <mergeCell ref="U162:U164"/>
    <mergeCell ref="H165:H167"/>
    <mergeCell ref="H159:H161"/>
    <mergeCell ref="U159:U161"/>
    <mergeCell ref="U168:U170"/>
    <mergeCell ref="A144:A146"/>
    <mergeCell ref="U156:U158"/>
    <mergeCell ref="U171:U173"/>
    <mergeCell ref="A138:A140"/>
    <mergeCell ref="A156:A158"/>
    <mergeCell ref="A165:A167"/>
    <mergeCell ref="A171:A173"/>
    <mergeCell ref="B171:B173"/>
    <mergeCell ref="C171:C173"/>
    <mergeCell ref="G165:G167"/>
  </mergeCells>
  <printOptions/>
  <pageMargins left="0.1968503937007874" right="0.15748031496062992" top="0.8267716535433072" bottom="0.1968503937007874" header="0.7086614173228347" footer="0.1968503937007874"/>
  <pageSetup horizontalDpi="600" verticalDpi="600" orientation="landscape" paperSize="9" r:id="rId1"/>
  <rowBreaks count="16" manualBreakCount="16">
    <brk id="29" max="30" man="1"/>
    <brk id="53" max="30" man="1"/>
    <brk id="80" max="30" man="1"/>
    <brk id="107" max="30" man="1"/>
    <brk id="134" max="30" man="1"/>
    <brk id="161" max="30" man="1"/>
    <brk id="188" max="30" man="1"/>
    <brk id="212" max="30" man="1"/>
    <brk id="236" max="30" man="1"/>
    <brk id="261" max="30" man="1"/>
    <brk id="288" max="30" man="1"/>
    <brk id="315" max="30" man="1"/>
    <brk id="342" max="30" man="1"/>
    <brk id="366" max="30" man="1"/>
    <brk id="391" max="30" man="1"/>
    <brk id="401" max="30" man="1"/>
  </rowBreaks>
  <colBreaks count="1" manualBreakCount="1">
    <brk id="29" max="55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2060"/>
  </sheetPr>
  <dimension ref="A1:AB89"/>
  <sheetViews>
    <sheetView view="pageBreakPreview" zoomScale="86" zoomScaleNormal="84" zoomScaleSheetLayoutView="86" zoomScalePageLayoutView="0" workbookViewId="0" topLeftCell="A1">
      <pane xSplit="19" ySplit="6" topLeftCell="T7" activePane="bottomRight" state="frozen"/>
      <selection pane="topLeft" activeCell="A1" sqref="A1"/>
      <selection pane="topRight" activeCell="T1" sqref="T1"/>
      <selection pane="bottomLeft" activeCell="A7" sqref="A7"/>
      <selection pane="bottomRight" activeCell="G24" sqref="G24"/>
    </sheetView>
  </sheetViews>
  <sheetFormatPr defaultColWidth="9.140625" defaultRowHeight="15"/>
  <cols>
    <col min="1" max="1" width="3.7109375" style="0" customWidth="1"/>
    <col min="2" max="2" width="19.00390625" style="0" customWidth="1"/>
    <col min="3" max="3" width="12.28125" style="0" customWidth="1"/>
    <col min="4" max="4" width="4.28125" style="0" customWidth="1"/>
    <col min="5" max="5" width="14.7109375" style="0" customWidth="1"/>
    <col min="6" max="6" width="5.421875" style="0" customWidth="1"/>
    <col min="7" max="8" width="5.28125" style="0" customWidth="1"/>
    <col min="9" max="19" width="5.7109375" style="0" customWidth="1"/>
    <col min="20" max="20" width="6.00390625" style="0" customWidth="1"/>
    <col min="21" max="21" width="5.8515625" style="0" customWidth="1"/>
  </cols>
  <sheetData>
    <row r="1" spans="2:3" ht="15">
      <c r="B1" t="s">
        <v>302</v>
      </c>
      <c r="C1" t="s">
        <v>303</v>
      </c>
    </row>
    <row r="2" spans="1:9" ht="15.75">
      <c r="A2" s="7" t="s">
        <v>455</v>
      </c>
      <c r="B2" s="7"/>
      <c r="C2" s="7"/>
      <c r="D2" s="7"/>
      <c r="E2" s="7"/>
      <c r="F2" s="7"/>
      <c r="G2" s="7"/>
      <c r="H2" s="7"/>
      <c r="I2" s="7"/>
    </row>
    <row r="4" spans="1:22" ht="90.75" customHeight="1">
      <c r="A4" s="240" t="s">
        <v>0</v>
      </c>
      <c r="B4" s="240" t="s">
        <v>1</v>
      </c>
      <c r="C4" s="242" t="s">
        <v>2</v>
      </c>
      <c r="D4" s="242" t="s">
        <v>41</v>
      </c>
      <c r="E4" s="242" t="s">
        <v>3</v>
      </c>
      <c r="F4" s="242" t="s">
        <v>4</v>
      </c>
      <c r="G4" s="242" t="s">
        <v>42</v>
      </c>
      <c r="H4" s="261" t="s">
        <v>5</v>
      </c>
      <c r="I4" s="245" t="s">
        <v>43</v>
      </c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7"/>
      <c r="U4" s="242" t="s">
        <v>6</v>
      </c>
      <c r="V4" t="s">
        <v>304</v>
      </c>
    </row>
    <row r="5" spans="1:21" ht="15">
      <c r="A5" s="241"/>
      <c r="B5" s="241"/>
      <c r="C5" s="243"/>
      <c r="D5" s="243"/>
      <c r="E5" s="243"/>
      <c r="F5" s="243"/>
      <c r="G5" s="243"/>
      <c r="H5" s="262"/>
      <c r="I5" s="1" t="s">
        <v>7</v>
      </c>
      <c r="J5" s="1" t="s">
        <v>8</v>
      </c>
      <c r="K5" s="1" t="s">
        <v>9</v>
      </c>
      <c r="L5" s="1" t="s">
        <v>10</v>
      </c>
      <c r="M5" s="1" t="s">
        <v>11</v>
      </c>
      <c r="N5" s="1" t="s">
        <v>12</v>
      </c>
      <c r="O5" s="1" t="s">
        <v>13</v>
      </c>
      <c r="P5" s="1" t="s">
        <v>14</v>
      </c>
      <c r="Q5" s="1" t="s">
        <v>15</v>
      </c>
      <c r="R5" s="1" t="s">
        <v>16</v>
      </c>
      <c r="S5" s="1" t="s">
        <v>17</v>
      </c>
      <c r="T5" s="1" t="s">
        <v>18</v>
      </c>
      <c r="U5" s="243"/>
    </row>
    <row r="6" spans="1:21" ht="15">
      <c r="A6" s="2">
        <v>1</v>
      </c>
      <c r="B6" s="2">
        <v>2</v>
      </c>
      <c r="C6" s="3">
        <v>3</v>
      </c>
      <c r="D6" s="2">
        <v>4</v>
      </c>
      <c r="E6" s="2">
        <v>5</v>
      </c>
      <c r="F6" s="2">
        <v>6</v>
      </c>
      <c r="G6" s="4">
        <v>7</v>
      </c>
      <c r="H6" s="2">
        <v>8</v>
      </c>
      <c r="I6" s="2">
        <v>9</v>
      </c>
      <c r="J6" s="2">
        <v>10</v>
      </c>
      <c r="K6" s="2">
        <v>11</v>
      </c>
      <c r="L6" s="2">
        <v>12</v>
      </c>
      <c r="M6" s="2">
        <v>13</v>
      </c>
      <c r="N6" s="2">
        <v>14</v>
      </c>
      <c r="O6" s="2">
        <v>15</v>
      </c>
      <c r="P6" s="2">
        <v>16</v>
      </c>
      <c r="Q6" s="2">
        <v>17</v>
      </c>
      <c r="R6" s="2">
        <v>18</v>
      </c>
      <c r="S6" s="2">
        <v>19</v>
      </c>
      <c r="T6" s="2">
        <v>20</v>
      </c>
      <c r="U6" s="4">
        <v>21</v>
      </c>
    </row>
    <row r="7" spans="1:21" ht="15">
      <c r="A7" s="253">
        <v>1</v>
      </c>
      <c r="B7" s="306" t="s">
        <v>389</v>
      </c>
      <c r="C7" s="307" t="s">
        <v>390</v>
      </c>
      <c r="D7" s="308" t="s">
        <v>19</v>
      </c>
      <c r="E7" s="96" t="s">
        <v>20</v>
      </c>
      <c r="F7" s="97" t="s">
        <v>69</v>
      </c>
      <c r="G7" s="311">
        <v>1994</v>
      </c>
      <c r="H7" s="312" t="s">
        <v>452</v>
      </c>
      <c r="I7" s="98"/>
      <c r="J7" s="98"/>
      <c r="K7" s="98">
        <v>74.1</v>
      </c>
      <c r="L7" s="98"/>
      <c r="M7" s="99"/>
      <c r="N7" s="98"/>
      <c r="O7" s="100"/>
      <c r="P7" s="98"/>
      <c r="Q7" s="98"/>
      <c r="R7" s="98"/>
      <c r="S7" s="97"/>
      <c r="T7" s="98"/>
      <c r="U7" s="263" t="s">
        <v>391</v>
      </c>
    </row>
    <row r="8" spans="1:25" ht="15">
      <c r="A8" s="253"/>
      <c r="B8" s="306"/>
      <c r="C8" s="307"/>
      <c r="D8" s="309"/>
      <c r="E8" s="96" t="s">
        <v>23</v>
      </c>
      <c r="F8" s="97" t="s">
        <v>45</v>
      </c>
      <c r="G8" s="311"/>
      <c r="H8" s="312"/>
      <c r="I8" s="98"/>
      <c r="J8" s="98"/>
      <c r="K8" s="98"/>
      <c r="L8" s="98"/>
      <c r="M8" s="101"/>
      <c r="N8" s="98"/>
      <c r="O8" s="100"/>
      <c r="P8" s="98"/>
      <c r="Q8" s="98"/>
      <c r="R8" s="98"/>
      <c r="S8" s="97"/>
      <c r="T8" s="98"/>
      <c r="U8" s="263"/>
      <c r="W8" t="s">
        <v>398</v>
      </c>
      <c r="Y8" t="s">
        <v>397</v>
      </c>
    </row>
    <row r="9" spans="1:21" ht="15">
      <c r="A9" s="253"/>
      <c r="B9" s="306"/>
      <c r="C9" s="307"/>
      <c r="D9" s="310"/>
      <c r="E9" s="96" t="s">
        <v>24</v>
      </c>
      <c r="F9" s="97" t="s">
        <v>45</v>
      </c>
      <c r="G9" s="311"/>
      <c r="H9" s="312"/>
      <c r="I9" s="98"/>
      <c r="J9" s="98"/>
      <c r="K9" s="98"/>
      <c r="L9" s="98" t="s">
        <v>39</v>
      </c>
      <c r="M9" s="101"/>
      <c r="N9" s="98"/>
      <c r="O9" s="100"/>
      <c r="P9" s="98"/>
      <c r="Q9" s="98"/>
      <c r="R9" s="98"/>
      <c r="S9" s="97"/>
      <c r="T9" s="98"/>
      <c r="U9" s="263"/>
    </row>
    <row r="10" spans="1:25" ht="15">
      <c r="A10" s="253">
        <v>2</v>
      </c>
      <c r="B10" s="306" t="s">
        <v>389</v>
      </c>
      <c r="C10" s="307" t="s">
        <v>392</v>
      </c>
      <c r="D10" s="308"/>
      <c r="E10" s="96" t="s">
        <v>20</v>
      </c>
      <c r="F10" s="97" t="s">
        <v>69</v>
      </c>
      <c r="G10" s="311">
        <v>1994</v>
      </c>
      <c r="H10" s="313" t="s">
        <v>393</v>
      </c>
      <c r="I10" s="98"/>
      <c r="J10" s="98"/>
      <c r="K10" s="98"/>
      <c r="L10" s="98"/>
      <c r="M10" s="99"/>
      <c r="N10" s="98"/>
      <c r="O10" s="100"/>
      <c r="P10" s="98"/>
      <c r="Q10" s="98"/>
      <c r="R10" s="98"/>
      <c r="S10" s="97"/>
      <c r="T10" s="98"/>
      <c r="U10" s="263" t="s">
        <v>394</v>
      </c>
      <c r="Y10" t="s">
        <v>397</v>
      </c>
    </row>
    <row r="11" spans="1:23" ht="15">
      <c r="A11" s="253"/>
      <c r="B11" s="306"/>
      <c r="C11" s="307"/>
      <c r="D11" s="309"/>
      <c r="E11" s="96" t="s">
        <v>23</v>
      </c>
      <c r="F11" s="97" t="s">
        <v>45</v>
      </c>
      <c r="G11" s="311"/>
      <c r="H11" s="313"/>
      <c r="I11" s="98"/>
      <c r="J11" s="98"/>
      <c r="K11" s="98"/>
      <c r="L11" s="98"/>
      <c r="M11" s="101"/>
      <c r="N11" s="98"/>
      <c r="O11" s="100"/>
      <c r="P11" s="98"/>
      <c r="Q11" s="98"/>
      <c r="R11" s="98"/>
      <c r="S11" s="97"/>
      <c r="T11" s="98"/>
      <c r="U11" s="263"/>
      <c r="W11" t="s">
        <v>398</v>
      </c>
    </row>
    <row r="12" spans="1:21" ht="15">
      <c r="A12" s="253"/>
      <c r="B12" s="306"/>
      <c r="C12" s="307"/>
      <c r="D12" s="310"/>
      <c r="E12" s="96" t="s">
        <v>24</v>
      </c>
      <c r="F12" s="97" t="s">
        <v>45</v>
      </c>
      <c r="G12" s="311"/>
      <c r="H12" s="313"/>
      <c r="I12" s="98"/>
      <c r="J12" s="98"/>
      <c r="K12" s="98"/>
      <c r="L12" s="98"/>
      <c r="M12" s="101"/>
      <c r="N12" s="98"/>
      <c r="O12" s="100"/>
      <c r="P12" s="98"/>
      <c r="Q12" s="98"/>
      <c r="R12" s="98"/>
      <c r="S12" s="97"/>
      <c r="T12" s="98"/>
      <c r="U12" s="263"/>
    </row>
    <row r="13" spans="1:28" ht="15" customHeight="1">
      <c r="A13" s="252" t="s">
        <v>386</v>
      </c>
      <c r="B13" s="252"/>
      <c r="C13" s="252"/>
      <c r="D13" s="252"/>
      <c r="E13" s="76" t="s">
        <v>20</v>
      </c>
      <c r="F13" s="77"/>
      <c r="G13" s="78"/>
      <c r="H13" s="79"/>
      <c r="I13" s="80">
        <v>0</v>
      </c>
      <c r="J13" s="80">
        <f aca="true" t="shared" si="0" ref="I13:J15">J36</f>
        <v>0</v>
      </c>
      <c r="K13" s="80">
        <f>K7</f>
        <v>74.1</v>
      </c>
      <c r="L13" s="80">
        <f aca="true" t="shared" si="1" ref="L13:S15">L36</f>
        <v>0</v>
      </c>
      <c r="M13" s="80">
        <f t="shared" si="1"/>
        <v>0</v>
      </c>
      <c r="N13" s="80">
        <v>0</v>
      </c>
      <c r="O13" s="80">
        <f t="shared" si="1"/>
        <v>0</v>
      </c>
      <c r="P13" s="80">
        <f t="shared" si="1"/>
        <v>0</v>
      </c>
      <c r="Q13" s="80">
        <f t="shared" si="1"/>
        <v>0</v>
      </c>
      <c r="R13" s="80">
        <f t="shared" si="1"/>
        <v>0</v>
      </c>
      <c r="S13" s="80">
        <v>0</v>
      </c>
      <c r="T13" s="80">
        <v>0</v>
      </c>
      <c r="U13" s="81"/>
      <c r="V13" s="95">
        <f>SUM(I13+J13+K13+L13+M13+N13+O13+P13+Q13+R13+S13+T13)</f>
        <v>74.1</v>
      </c>
      <c r="AA13" s="10"/>
      <c r="AB13" s="10"/>
    </row>
    <row r="14" spans="1:28" ht="15">
      <c r="A14" s="252"/>
      <c r="B14" s="252"/>
      <c r="C14" s="252"/>
      <c r="D14" s="252"/>
      <c r="E14" s="76" t="s">
        <v>23</v>
      </c>
      <c r="F14" s="77"/>
      <c r="G14" s="78"/>
      <c r="H14" s="79"/>
      <c r="I14" s="80">
        <f t="shared" si="0"/>
        <v>0</v>
      </c>
      <c r="J14" s="80">
        <f t="shared" si="0"/>
        <v>0</v>
      </c>
      <c r="K14" s="80">
        <f>K37</f>
        <v>0</v>
      </c>
      <c r="L14" s="80">
        <f t="shared" si="1"/>
        <v>0</v>
      </c>
      <c r="M14" s="80">
        <f t="shared" si="1"/>
        <v>0</v>
      </c>
      <c r="N14" s="80">
        <f t="shared" si="1"/>
        <v>0</v>
      </c>
      <c r="O14" s="80">
        <f t="shared" si="1"/>
        <v>0</v>
      </c>
      <c r="P14" s="80">
        <f t="shared" si="1"/>
        <v>0</v>
      </c>
      <c r="Q14" s="80">
        <f t="shared" si="1"/>
        <v>0</v>
      </c>
      <c r="R14" s="80">
        <f t="shared" si="1"/>
        <v>0</v>
      </c>
      <c r="S14" s="80">
        <f t="shared" si="1"/>
        <v>0</v>
      </c>
      <c r="T14" s="80">
        <v>0</v>
      </c>
      <c r="U14" s="81"/>
      <c r="V14" s="93">
        <f>V13/248</f>
        <v>0.29879032258064514</v>
      </c>
      <c r="AA14" s="10"/>
      <c r="AB14" s="10"/>
    </row>
    <row r="15" spans="1:28" ht="15">
      <c r="A15" s="252"/>
      <c r="B15" s="252"/>
      <c r="C15" s="252"/>
      <c r="D15" s="252"/>
      <c r="E15" s="82" t="s">
        <v>24</v>
      </c>
      <c r="F15" s="77"/>
      <c r="G15" s="78"/>
      <c r="H15" s="79"/>
      <c r="I15" s="80">
        <f t="shared" si="0"/>
        <v>0</v>
      </c>
      <c r="J15" s="80">
        <f t="shared" si="0"/>
        <v>0</v>
      </c>
      <c r="K15" s="80">
        <f>K38</f>
        <v>0</v>
      </c>
      <c r="L15" s="80">
        <f t="shared" si="1"/>
        <v>0</v>
      </c>
      <c r="M15" s="80">
        <f t="shared" si="1"/>
        <v>0</v>
      </c>
      <c r="N15" s="80">
        <f t="shared" si="1"/>
        <v>0</v>
      </c>
      <c r="O15" s="80">
        <f t="shared" si="1"/>
        <v>0</v>
      </c>
      <c r="P15" s="80">
        <f t="shared" si="1"/>
        <v>0</v>
      </c>
      <c r="Q15" s="80">
        <f t="shared" si="1"/>
        <v>0</v>
      </c>
      <c r="R15" s="80">
        <f t="shared" si="1"/>
        <v>0</v>
      </c>
      <c r="S15" s="80">
        <f t="shared" si="1"/>
        <v>0</v>
      </c>
      <c r="T15" s="80">
        <v>0</v>
      </c>
      <c r="U15" s="81"/>
      <c r="V15" s="94">
        <f>V14/8</f>
        <v>0.03734879032258064</v>
      </c>
      <c r="AA15" s="10"/>
      <c r="AB15" s="10"/>
    </row>
    <row r="16" spans="10:18" ht="15">
      <c r="J16" s="67"/>
      <c r="P16" s="14"/>
      <c r="Q16" s="14"/>
      <c r="R16" s="14"/>
    </row>
    <row r="17" spans="16:18" ht="15" customHeight="1">
      <c r="P17" s="14"/>
      <c r="Q17" s="14"/>
      <c r="R17" s="14"/>
    </row>
    <row r="18" spans="16:18" ht="15">
      <c r="P18" s="14"/>
      <c r="Q18" s="14"/>
      <c r="R18" s="14"/>
    </row>
    <row r="19" spans="1:17" ht="18.75" customHeight="1">
      <c r="A19" s="8"/>
      <c r="B19" s="8" t="s">
        <v>363</v>
      </c>
      <c r="D19" s="8"/>
      <c r="E19" s="8"/>
      <c r="F19" s="8"/>
      <c r="G19" s="8"/>
      <c r="H19" s="8"/>
      <c r="I19" s="9"/>
      <c r="J19" s="9"/>
      <c r="M19" s="8"/>
      <c r="N19" s="8" t="s">
        <v>37</v>
      </c>
      <c r="O19" s="8"/>
      <c r="P19" s="8"/>
      <c r="Q19" s="8"/>
    </row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spans="1:19" ht="15" customHeight="1">
      <c r="A36" s="253">
        <v>1</v>
      </c>
      <c r="B36" s="254" t="s">
        <v>373</v>
      </c>
      <c r="C36" s="259"/>
      <c r="D36" s="253" t="s">
        <v>33</v>
      </c>
      <c r="E36" s="50" t="s">
        <v>20</v>
      </c>
      <c r="F36" s="48" t="s">
        <v>374</v>
      </c>
      <c r="G36" s="253"/>
      <c r="H36" s="260" t="s">
        <v>396</v>
      </c>
      <c r="I36" s="51">
        <v>3.6</v>
      </c>
      <c r="J36" s="51"/>
      <c r="K36" s="51"/>
      <c r="L36" s="51"/>
      <c r="M36" s="52"/>
      <c r="N36" s="51">
        <v>3.6</v>
      </c>
      <c r="O36" s="51"/>
      <c r="P36" s="51"/>
      <c r="Q36" s="51"/>
      <c r="R36" s="51"/>
      <c r="S36" s="51">
        <v>3.6</v>
      </c>
    </row>
    <row r="37" spans="1:19" ht="15" customHeight="1">
      <c r="A37" s="253"/>
      <c r="B37" s="254"/>
      <c r="C37" s="259"/>
      <c r="D37" s="253"/>
      <c r="E37" s="50" t="s">
        <v>23</v>
      </c>
      <c r="F37" s="48" t="s">
        <v>45</v>
      </c>
      <c r="G37" s="253"/>
      <c r="H37" s="260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</row>
    <row r="38" spans="1:19" ht="15" customHeight="1">
      <c r="A38" s="253"/>
      <c r="B38" s="254"/>
      <c r="C38" s="259"/>
      <c r="D38" s="253"/>
      <c r="E38" s="50" t="s">
        <v>24</v>
      </c>
      <c r="F38" s="48" t="s">
        <v>45</v>
      </c>
      <c r="G38" s="253"/>
      <c r="H38" s="260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</row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2" spans="1:21" ht="15" customHeight="1">
      <c r="A52" s="253">
        <v>2</v>
      </c>
      <c r="B52" s="254" t="s">
        <v>376</v>
      </c>
      <c r="C52" s="255" t="s">
        <v>377</v>
      </c>
      <c r="D52" s="253" t="s">
        <v>38</v>
      </c>
      <c r="E52" s="50" t="s">
        <v>20</v>
      </c>
      <c r="F52" s="48" t="s">
        <v>67</v>
      </c>
      <c r="G52" s="255"/>
      <c r="H52" s="256" t="s">
        <v>378</v>
      </c>
      <c r="J52" s="65"/>
      <c r="K52" s="65">
        <f>F52*3.8</f>
        <v>8.36</v>
      </c>
      <c r="L52" s="65"/>
      <c r="M52" s="66"/>
      <c r="N52" s="65"/>
      <c r="O52" s="65"/>
      <c r="P52" s="65"/>
      <c r="Q52" s="65"/>
      <c r="R52" s="14"/>
      <c r="S52" s="65">
        <v>8.4</v>
      </c>
      <c r="T52" s="65"/>
      <c r="U52" s="249" t="s">
        <v>379</v>
      </c>
    </row>
    <row r="53" spans="1:23" ht="15" customHeight="1">
      <c r="A53" s="253"/>
      <c r="B53" s="254"/>
      <c r="C53" s="255"/>
      <c r="D53" s="253"/>
      <c r="E53" s="50" t="s">
        <v>23</v>
      </c>
      <c r="F53" s="48" t="s">
        <v>45</v>
      </c>
      <c r="G53" s="255"/>
      <c r="H53" s="257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250"/>
      <c r="V53">
        <v>1</v>
      </c>
      <c r="W53" t="s">
        <v>305</v>
      </c>
    </row>
    <row r="54" spans="1:21" ht="14.25">
      <c r="A54" s="253"/>
      <c r="B54" s="254"/>
      <c r="C54" s="255"/>
      <c r="D54" s="253"/>
      <c r="E54" s="50" t="s">
        <v>24</v>
      </c>
      <c r="F54" s="49">
        <v>0</v>
      </c>
      <c r="G54" s="255"/>
      <c r="H54" s="258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251"/>
    </row>
    <row r="55" spans="1:23" ht="15" customHeight="1">
      <c r="A55" s="253">
        <v>3</v>
      </c>
      <c r="B55" s="254" t="s">
        <v>380</v>
      </c>
      <c r="C55" s="255" t="s">
        <v>381</v>
      </c>
      <c r="D55" s="253" t="s">
        <v>38</v>
      </c>
      <c r="E55" s="50" t="s">
        <v>20</v>
      </c>
      <c r="F55" s="48" t="s">
        <v>67</v>
      </c>
      <c r="G55" s="255"/>
      <c r="H55" s="256" t="s">
        <v>382</v>
      </c>
      <c r="I55" s="65"/>
      <c r="J55" s="65"/>
      <c r="K55" s="65"/>
      <c r="L55" s="65"/>
      <c r="M55" s="65">
        <f>F55*3.8</f>
        <v>8.36</v>
      </c>
      <c r="N55" s="65"/>
      <c r="P55" s="65"/>
      <c r="Q55" s="65"/>
      <c r="R55" s="65">
        <f>SUM(I55:S55)</f>
        <v>8.36</v>
      </c>
      <c r="S55" s="65"/>
      <c r="T55" s="67"/>
      <c r="U55" s="249" t="s">
        <v>375</v>
      </c>
      <c r="W55" t="s">
        <v>306</v>
      </c>
    </row>
    <row r="56" spans="1:22" ht="15" customHeight="1">
      <c r="A56" s="253"/>
      <c r="B56" s="254"/>
      <c r="C56" s="255"/>
      <c r="D56" s="253"/>
      <c r="E56" s="50" t="s">
        <v>23</v>
      </c>
      <c r="F56" s="48" t="s">
        <v>45</v>
      </c>
      <c r="G56" s="255"/>
      <c r="H56" s="257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250"/>
      <c r="V56">
        <v>0</v>
      </c>
    </row>
    <row r="57" spans="1:21" ht="14.25">
      <c r="A57" s="253"/>
      <c r="B57" s="254"/>
      <c r="C57" s="255"/>
      <c r="D57" s="253"/>
      <c r="E57" s="50" t="s">
        <v>24</v>
      </c>
      <c r="F57" s="49">
        <v>0</v>
      </c>
      <c r="G57" s="255"/>
      <c r="H57" s="258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251"/>
    </row>
    <row r="58" spans="1:21" ht="15" customHeight="1">
      <c r="A58" s="253">
        <v>4</v>
      </c>
      <c r="B58" s="254" t="s">
        <v>383</v>
      </c>
      <c r="C58" s="255" t="s">
        <v>384</v>
      </c>
      <c r="D58" s="253" t="s">
        <v>38</v>
      </c>
      <c r="E58" s="50" t="s">
        <v>20</v>
      </c>
      <c r="F58" s="48" t="s">
        <v>50</v>
      </c>
      <c r="G58" s="255"/>
      <c r="H58" s="256" t="s">
        <v>385</v>
      </c>
      <c r="I58" s="65"/>
      <c r="J58" s="65">
        <v>6.1</v>
      </c>
      <c r="K58" s="65"/>
      <c r="L58" s="65"/>
      <c r="M58" s="65"/>
      <c r="N58" s="65"/>
      <c r="O58" s="65">
        <f>F58*3.8</f>
        <v>6.08</v>
      </c>
      <c r="P58" s="65"/>
      <c r="Q58" s="14"/>
      <c r="R58" s="65"/>
      <c r="S58" s="65"/>
      <c r="T58" s="64"/>
      <c r="U58" s="249" t="s">
        <v>375</v>
      </c>
    </row>
    <row r="59" spans="1:21" ht="15" customHeight="1">
      <c r="A59" s="253"/>
      <c r="B59" s="254"/>
      <c r="C59" s="255"/>
      <c r="D59" s="253"/>
      <c r="E59" s="50" t="s">
        <v>23</v>
      </c>
      <c r="F59" s="48" t="s">
        <v>45</v>
      </c>
      <c r="G59" s="255"/>
      <c r="H59" s="257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250"/>
    </row>
    <row r="60" spans="1:21" ht="14.25">
      <c r="A60" s="253"/>
      <c r="B60" s="254"/>
      <c r="C60" s="255"/>
      <c r="D60" s="253"/>
      <c r="E60" s="50" t="s">
        <v>24</v>
      </c>
      <c r="F60" s="49">
        <v>0</v>
      </c>
      <c r="G60" s="255"/>
      <c r="H60" s="258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251"/>
    </row>
    <row r="64" spans="1:21" ht="14.25">
      <c r="A64" s="270"/>
      <c r="B64" s="267"/>
      <c r="C64" s="273"/>
      <c r="D64" s="270"/>
      <c r="E64" s="13"/>
      <c r="F64" s="46"/>
      <c r="G64" s="270"/>
      <c r="H64" s="264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267"/>
    </row>
    <row r="65" spans="1:21" ht="14.25">
      <c r="A65" s="271"/>
      <c r="B65" s="268"/>
      <c r="C65" s="274"/>
      <c r="D65" s="271"/>
      <c r="E65" s="13"/>
      <c r="F65" s="46"/>
      <c r="G65" s="271"/>
      <c r="H65" s="265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268"/>
    </row>
    <row r="66" spans="1:21" ht="14.25">
      <c r="A66" s="272"/>
      <c r="B66" s="269"/>
      <c r="C66" s="275"/>
      <c r="D66" s="272"/>
      <c r="E66" s="13"/>
      <c r="F66" s="46"/>
      <c r="G66" s="272"/>
      <c r="H66" s="266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269"/>
    </row>
    <row r="67" spans="1:23" ht="14.25">
      <c r="A67" s="270"/>
      <c r="B67" s="267"/>
      <c r="C67" s="273"/>
      <c r="D67" s="270"/>
      <c r="E67" s="13"/>
      <c r="F67" s="46"/>
      <c r="G67" s="270"/>
      <c r="H67" s="264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267"/>
      <c r="V67" s="10"/>
      <c r="W67" s="10"/>
    </row>
    <row r="68" spans="1:23" ht="14.25">
      <c r="A68" s="271"/>
      <c r="B68" s="268"/>
      <c r="C68" s="274"/>
      <c r="D68" s="271"/>
      <c r="E68" s="13"/>
      <c r="F68" s="46"/>
      <c r="G68" s="271"/>
      <c r="H68" s="265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268"/>
      <c r="V68" s="10"/>
      <c r="W68" s="10"/>
    </row>
    <row r="69" spans="1:23" ht="14.25">
      <c r="A69" s="272"/>
      <c r="B69" s="269"/>
      <c r="C69" s="275"/>
      <c r="D69" s="272"/>
      <c r="E69" s="13"/>
      <c r="F69" s="46"/>
      <c r="G69" s="272"/>
      <c r="H69" s="266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269"/>
      <c r="V69" s="10"/>
      <c r="W69" s="10"/>
    </row>
    <row r="70" spans="1:21" ht="14.25">
      <c r="A70" s="270"/>
      <c r="B70" s="267"/>
      <c r="C70" s="273"/>
      <c r="D70" s="270"/>
      <c r="E70" s="13"/>
      <c r="F70" s="46"/>
      <c r="G70" s="270"/>
      <c r="H70" s="264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267"/>
    </row>
    <row r="71" spans="1:21" ht="14.25">
      <c r="A71" s="271"/>
      <c r="B71" s="268"/>
      <c r="C71" s="274"/>
      <c r="D71" s="271"/>
      <c r="E71" s="13"/>
      <c r="F71" s="46"/>
      <c r="G71" s="271"/>
      <c r="H71" s="265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268"/>
    </row>
    <row r="72" spans="1:21" ht="14.25">
      <c r="A72" s="272"/>
      <c r="B72" s="269"/>
      <c r="C72" s="275"/>
      <c r="D72" s="272"/>
      <c r="E72" s="13"/>
      <c r="F72" s="46"/>
      <c r="G72" s="272"/>
      <c r="H72" s="266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269"/>
    </row>
    <row r="73" spans="1:21" ht="14.25">
      <c r="A73" s="117"/>
      <c r="B73" s="120"/>
      <c r="C73" s="144"/>
      <c r="D73" s="117"/>
      <c r="E73" s="6"/>
      <c r="F73" s="5"/>
      <c r="G73" s="117"/>
      <c r="H73" s="129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11"/>
      <c r="U73" s="120"/>
    </row>
    <row r="74" spans="1:21" ht="14.25">
      <c r="A74" s="118"/>
      <c r="B74" s="121"/>
      <c r="C74" s="135"/>
      <c r="D74" s="118"/>
      <c r="E74" s="6"/>
      <c r="F74" s="5"/>
      <c r="G74" s="118"/>
      <c r="H74" s="130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11"/>
      <c r="U74" s="121"/>
    </row>
    <row r="75" spans="1:21" ht="14.25">
      <c r="A75" s="119"/>
      <c r="B75" s="122"/>
      <c r="C75" s="136"/>
      <c r="D75" s="119"/>
      <c r="E75" s="6"/>
      <c r="F75" s="5"/>
      <c r="G75" s="119"/>
      <c r="H75" s="131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11"/>
      <c r="U75" s="122"/>
    </row>
    <row r="76" spans="1:21" ht="14.25">
      <c r="A76" s="282"/>
      <c r="B76" s="285"/>
      <c r="C76" s="288"/>
      <c r="D76" s="282"/>
      <c r="E76" s="15"/>
      <c r="F76" s="16"/>
      <c r="G76" s="282"/>
      <c r="H76" s="291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8"/>
      <c r="U76" s="285"/>
    </row>
    <row r="77" spans="1:21" ht="14.25">
      <c r="A77" s="283"/>
      <c r="B77" s="286"/>
      <c r="C77" s="289"/>
      <c r="D77" s="283"/>
      <c r="E77" s="15"/>
      <c r="F77" s="16"/>
      <c r="G77" s="283"/>
      <c r="H77" s="292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8"/>
      <c r="U77" s="286"/>
    </row>
    <row r="78" spans="1:21" ht="14.25">
      <c r="A78" s="284"/>
      <c r="B78" s="287"/>
      <c r="C78" s="290"/>
      <c r="D78" s="284"/>
      <c r="E78" s="15"/>
      <c r="F78" s="16"/>
      <c r="G78" s="284"/>
      <c r="H78" s="293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8"/>
      <c r="U78" s="287"/>
    </row>
    <row r="81" spans="1:21" ht="14.25">
      <c r="A81" s="117"/>
      <c r="B81" s="294"/>
      <c r="C81" s="297"/>
      <c r="D81" s="300"/>
      <c r="E81" s="43"/>
      <c r="F81" s="44"/>
      <c r="G81" s="300"/>
      <c r="H81" s="276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279"/>
    </row>
    <row r="82" spans="1:21" ht="14.25">
      <c r="A82" s="118"/>
      <c r="B82" s="295"/>
      <c r="C82" s="298"/>
      <c r="D82" s="301"/>
      <c r="E82" s="43"/>
      <c r="F82" s="44"/>
      <c r="G82" s="301"/>
      <c r="H82" s="277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280"/>
    </row>
    <row r="83" spans="1:21" ht="14.25">
      <c r="A83" s="119"/>
      <c r="B83" s="296"/>
      <c r="C83" s="299"/>
      <c r="D83" s="302"/>
      <c r="E83" s="43"/>
      <c r="F83" s="44"/>
      <c r="G83" s="302"/>
      <c r="H83" s="278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281"/>
    </row>
    <row r="84" spans="1:21" ht="14.25">
      <c r="A84" s="203"/>
      <c r="B84" s="209"/>
      <c r="C84" s="222"/>
      <c r="D84" s="203"/>
      <c r="E84" s="19"/>
      <c r="F84" s="47"/>
      <c r="G84" s="203"/>
      <c r="H84" s="206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303"/>
    </row>
    <row r="85" spans="1:21" ht="27.75">
      <c r="A85" s="204"/>
      <c r="B85" s="210"/>
      <c r="C85" s="223"/>
      <c r="D85" s="204"/>
      <c r="E85" s="19"/>
      <c r="F85" s="47"/>
      <c r="G85" s="204"/>
      <c r="H85" s="207"/>
      <c r="I85" s="54"/>
      <c r="J85" s="54"/>
      <c r="K85" s="54"/>
      <c r="L85" s="42"/>
      <c r="M85" s="54"/>
      <c r="N85" s="54"/>
      <c r="O85" s="54"/>
      <c r="P85" s="54"/>
      <c r="Q85" s="54"/>
      <c r="R85" s="54"/>
      <c r="S85" s="54"/>
      <c r="T85" s="54"/>
      <c r="U85" s="304"/>
    </row>
    <row r="86" spans="1:21" ht="14.25">
      <c r="A86" s="205"/>
      <c r="B86" s="211"/>
      <c r="C86" s="224"/>
      <c r="D86" s="205"/>
      <c r="E86" s="19"/>
      <c r="F86" s="47"/>
      <c r="G86" s="205"/>
      <c r="H86" s="208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305"/>
    </row>
    <row r="87" spans="1:21" ht="14.25">
      <c r="A87" s="117"/>
      <c r="B87" s="209"/>
      <c r="C87" s="222"/>
      <c r="D87" s="203"/>
      <c r="E87" s="19"/>
      <c r="F87" s="47"/>
      <c r="G87" s="203"/>
      <c r="H87" s="206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303"/>
    </row>
    <row r="88" spans="1:21" ht="14.25">
      <c r="A88" s="118"/>
      <c r="B88" s="210"/>
      <c r="C88" s="223"/>
      <c r="D88" s="204"/>
      <c r="E88" s="19"/>
      <c r="F88" s="47"/>
      <c r="G88" s="204"/>
      <c r="H88" s="207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304"/>
    </row>
    <row r="89" spans="1:21" ht="14.25">
      <c r="A89" s="119"/>
      <c r="B89" s="211"/>
      <c r="C89" s="224"/>
      <c r="D89" s="205"/>
      <c r="E89" s="19"/>
      <c r="F89" s="47"/>
      <c r="G89" s="205"/>
      <c r="H89" s="208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305"/>
    </row>
  </sheetData>
  <sheetProtection/>
  <mergeCells count="108">
    <mergeCell ref="A10:A12"/>
    <mergeCell ref="B10:B12"/>
    <mergeCell ref="C10:C12"/>
    <mergeCell ref="D10:D12"/>
    <mergeCell ref="G10:G12"/>
    <mergeCell ref="H10:H12"/>
    <mergeCell ref="A7:A9"/>
    <mergeCell ref="B7:B9"/>
    <mergeCell ref="C7:C9"/>
    <mergeCell ref="D7:D9"/>
    <mergeCell ref="G7:G9"/>
    <mergeCell ref="H7:H9"/>
    <mergeCell ref="U84:U86"/>
    <mergeCell ref="A87:A89"/>
    <mergeCell ref="B87:B89"/>
    <mergeCell ref="C87:C89"/>
    <mergeCell ref="D87:D89"/>
    <mergeCell ref="G87:G89"/>
    <mergeCell ref="H87:H89"/>
    <mergeCell ref="U87:U89"/>
    <mergeCell ref="A84:A86"/>
    <mergeCell ref="B84:B86"/>
    <mergeCell ref="C84:C86"/>
    <mergeCell ref="D84:D86"/>
    <mergeCell ref="G84:G86"/>
    <mergeCell ref="H84:H86"/>
    <mergeCell ref="U76:U78"/>
    <mergeCell ref="A81:A83"/>
    <mergeCell ref="B81:B83"/>
    <mergeCell ref="C81:C83"/>
    <mergeCell ref="D81:D83"/>
    <mergeCell ref="G81:G83"/>
    <mergeCell ref="H81:H83"/>
    <mergeCell ref="U81:U83"/>
    <mergeCell ref="A76:A78"/>
    <mergeCell ref="B76:B78"/>
    <mergeCell ref="C76:C78"/>
    <mergeCell ref="D76:D78"/>
    <mergeCell ref="G76:G78"/>
    <mergeCell ref="H76:H78"/>
    <mergeCell ref="U70:U72"/>
    <mergeCell ref="A73:A75"/>
    <mergeCell ref="B73:B75"/>
    <mergeCell ref="C73:C75"/>
    <mergeCell ref="D73:D75"/>
    <mergeCell ref="G73:G75"/>
    <mergeCell ref="H73:H75"/>
    <mergeCell ref="U73:U75"/>
    <mergeCell ref="A70:A72"/>
    <mergeCell ref="B70:B72"/>
    <mergeCell ref="C70:C72"/>
    <mergeCell ref="D70:D72"/>
    <mergeCell ref="G70:G72"/>
    <mergeCell ref="H70:H72"/>
    <mergeCell ref="U64:U66"/>
    <mergeCell ref="A67:A69"/>
    <mergeCell ref="B67:B69"/>
    <mergeCell ref="C67:C69"/>
    <mergeCell ref="D67:D69"/>
    <mergeCell ref="G67:G69"/>
    <mergeCell ref="H67:H69"/>
    <mergeCell ref="U67:U69"/>
    <mergeCell ref="A64:A66"/>
    <mergeCell ref="B64:B66"/>
    <mergeCell ref="C64:C66"/>
    <mergeCell ref="D64:D66"/>
    <mergeCell ref="G64:G66"/>
    <mergeCell ref="H64:H66"/>
    <mergeCell ref="A52:A54"/>
    <mergeCell ref="B52:B54"/>
    <mergeCell ref="C52:C54"/>
    <mergeCell ref="D52:D54"/>
    <mergeCell ref="G52:G54"/>
    <mergeCell ref="U55:U57"/>
    <mergeCell ref="A55:A57"/>
    <mergeCell ref="B55:B57"/>
    <mergeCell ref="U52:U54"/>
    <mergeCell ref="I4:T4"/>
    <mergeCell ref="U4:U5"/>
    <mergeCell ref="C55:C57"/>
    <mergeCell ref="D55:D57"/>
    <mergeCell ref="G55:G57"/>
    <mergeCell ref="H55:H57"/>
    <mergeCell ref="U7:U9"/>
    <mergeCell ref="U10:U12"/>
    <mergeCell ref="B36:B38"/>
    <mergeCell ref="C36:C38"/>
    <mergeCell ref="D36:D38"/>
    <mergeCell ref="G36:G38"/>
    <mergeCell ref="H36:H38"/>
    <mergeCell ref="G4:G5"/>
    <mergeCell ref="H4:H5"/>
    <mergeCell ref="A4:A5"/>
    <mergeCell ref="B4:B5"/>
    <mergeCell ref="C4:C5"/>
    <mergeCell ref="D4:D5"/>
    <mergeCell ref="E4:E5"/>
    <mergeCell ref="F4:F5"/>
    <mergeCell ref="U58:U60"/>
    <mergeCell ref="A13:D15"/>
    <mergeCell ref="A58:A60"/>
    <mergeCell ref="B58:B60"/>
    <mergeCell ref="C58:C60"/>
    <mergeCell ref="D58:D60"/>
    <mergeCell ref="G58:G60"/>
    <mergeCell ref="H58:H60"/>
    <mergeCell ref="H52:H54"/>
    <mergeCell ref="A36:A38"/>
  </mergeCells>
  <printOptions/>
  <pageMargins left="0.1968503937007874" right="0.1968503937007874" top="0.984251968503937" bottom="0.15748031496062992" header="0.6299212598425197" footer="0.984251968503937"/>
  <pageSetup horizontalDpi="600" verticalDpi="600" orientation="landscape" paperSize="9" scale="99" r:id="rId3"/>
  <rowBreaks count="1" manualBreakCount="1">
    <brk id="29" min="1" max="27" man="1"/>
  </rowBreaks>
  <colBreaks count="1" manualBreakCount="1">
    <brk id="21" max="6553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4"/>
  <sheetViews>
    <sheetView view="pageBreakPreview" zoomScale="82" zoomScaleNormal="71" zoomScaleSheetLayoutView="82" workbookViewId="0" topLeftCell="A1">
      <selection activeCell="AA40" sqref="AA40"/>
    </sheetView>
  </sheetViews>
  <sheetFormatPr defaultColWidth="9.140625" defaultRowHeight="15"/>
  <cols>
    <col min="1" max="1" width="6.28125" style="0" customWidth="1"/>
    <col min="2" max="2" width="20.00390625" style="0" customWidth="1"/>
    <col min="3" max="3" width="13.7109375" style="0" customWidth="1"/>
    <col min="4" max="4" width="4.7109375" style="0" customWidth="1"/>
    <col min="5" max="5" width="12.8515625" style="0" customWidth="1"/>
    <col min="6" max="6" width="4.8515625" style="0" customWidth="1"/>
    <col min="7" max="7" width="4.7109375" style="0" customWidth="1"/>
    <col min="8" max="8" width="5.421875" style="0" customWidth="1"/>
    <col min="9" max="10" width="5.7109375" style="0" customWidth="1"/>
    <col min="11" max="11" width="5.57421875" style="0" customWidth="1"/>
    <col min="12" max="12" width="6.00390625" style="0" customWidth="1"/>
    <col min="13" max="13" width="6.28125" style="0" customWidth="1"/>
    <col min="14" max="14" width="6.421875" style="0" customWidth="1"/>
    <col min="15" max="15" width="6.28125" style="0" customWidth="1"/>
    <col min="16" max="16" width="6.421875" style="0" customWidth="1"/>
    <col min="17" max="18" width="5.8515625" style="0" customWidth="1"/>
    <col min="19" max="20" width="5.7109375" style="0" customWidth="1"/>
    <col min="21" max="21" width="8.28125" style="0" customWidth="1"/>
    <col min="22" max="22" width="11.57421875" style="0" bestFit="1" customWidth="1"/>
  </cols>
  <sheetData>
    <row r="1" spans="16:18" ht="15">
      <c r="P1" s="14"/>
      <c r="Q1" s="14"/>
      <c r="R1" s="14"/>
    </row>
    <row r="2" spans="1:21" ht="15.75">
      <c r="A2" s="325" t="s">
        <v>372</v>
      </c>
      <c r="B2" s="326"/>
      <c r="C2" s="326"/>
      <c r="D2" s="326"/>
      <c r="E2" s="326"/>
      <c r="F2" s="326"/>
      <c r="G2" s="326"/>
      <c r="H2" s="326"/>
      <c r="I2" s="326"/>
      <c r="J2" s="326"/>
      <c r="K2" s="326"/>
      <c r="L2" s="326"/>
      <c r="M2" s="326"/>
      <c r="N2" s="326"/>
      <c r="O2" s="326"/>
      <c r="P2" s="326"/>
      <c r="Q2" s="326"/>
      <c r="R2" s="326"/>
      <c r="S2" s="326"/>
      <c r="T2" s="326"/>
      <c r="U2" s="326"/>
    </row>
    <row r="3" spans="1:21" ht="18.75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6"/>
      <c r="Q3" s="56"/>
      <c r="R3" s="56"/>
      <c r="S3" s="57"/>
      <c r="T3" s="57"/>
      <c r="U3" s="57"/>
    </row>
    <row r="4" spans="1:21" ht="49.5" customHeight="1">
      <c r="A4" s="331" t="s">
        <v>0</v>
      </c>
      <c r="B4" s="331" t="s">
        <v>1</v>
      </c>
      <c r="C4" s="328" t="s">
        <v>2</v>
      </c>
      <c r="D4" s="328" t="s">
        <v>41</v>
      </c>
      <c r="E4" s="328" t="s">
        <v>3</v>
      </c>
      <c r="F4" s="328" t="s">
        <v>4</v>
      </c>
      <c r="G4" s="328" t="s">
        <v>42</v>
      </c>
      <c r="H4" s="329" t="s">
        <v>5</v>
      </c>
      <c r="I4" s="330" t="s">
        <v>43</v>
      </c>
      <c r="J4" s="330"/>
      <c r="K4" s="330"/>
      <c r="L4" s="330"/>
      <c r="M4" s="330"/>
      <c r="N4" s="330"/>
      <c r="O4" s="330"/>
      <c r="P4" s="330"/>
      <c r="Q4" s="330"/>
      <c r="R4" s="330"/>
      <c r="S4" s="330"/>
      <c r="T4" s="330"/>
      <c r="U4" s="328" t="s">
        <v>6</v>
      </c>
    </row>
    <row r="5" spans="1:21" ht="18.75" customHeight="1">
      <c r="A5" s="331"/>
      <c r="B5" s="331"/>
      <c r="C5" s="328"/>
      <c r="D5" s="328"/>
      <c r="E5" s="328"/>
      <c r="F5" s="328"/>
      <c r="G5" s="328"/>
      <c r="H5" s="329"/>
      <c r="I5" s="58" t="s">
        <v>7</v>
      </c>
      <c r="J5" s="58" t="s">
        <v>8</v>
      </c>
      <c r="K5" s="58" t="s">
        <v>9</v>
      </c>
      <c r="L5" s="58" t="s">
        <v>10</v>
      </c>
      <c r="M5" s="58" t="s">
        <v>11</v>
      </c>
      <c r="N5" s="58" t="s">
        <v>12</v>
      </c>
      <c r="O5" s="58" t="s">
        <v>13</v>
      </c>
      <c r="P5" s="59" t="s">
        <v>14</v>
      </c>
      <c r="Q5" s="59" t="s">
        <v>15</v>
      </c>
      <c r="R5" s="59" t="s">
        <v>16</v>
      </c>
      <c r="S5" s="58" t="s">
        <v>17</v>
      </c>
      <c r="T5" s="58" t="s">
        <v>18</v>
      </c>
      <c r="U5" s="328"/>
    </row>
    <row r="6" spans="1:21" ht="19.5" customHeight="1">
      <c r="A6" s="60">
        <v>1</v>
      </c>
      <c r="B6" s="60">
        <v>2</v>
      </c>
      <c r="C6" s="61">
        <v>3</v>
      </c>
      <c r="D6" s="60">
        <v>4</v>
      </c>
      <c r="E6" s="60">
        <v>5</v>
      </c>
      <c r="F6" s="60">
        <v>6</v>
      </c>
      <c r="G6" s="62">
        <v>7</v>
      </c>
      <c r="H6" s="60">
        <v>8</v>
      </c>
      <c r="I6" s="60">
        <v>9</v>
      </c>
      <c r="J6" s="60">
        <v>10</v>
      </c>
      <c r="K6" s="60">
        <v>11</v>
      </c>
      <c r="L6" s="60">
        <v>12</v>
      </c>
      <c r="M6" s="60">
        <v>13</v>
      </c>
      <c r="N6" s="60">
        <v>14</v>
      </c>
      <c r="O6" s="63">
        <v>15</v>
      </c>
      <c r="P6" s="63">
        <v>16</v>
      </c>
      <c r="Q6" s="63">
        <v>17</v>
      </c>
      <c r="R6" s="63">
        <v>18</v>
      </c>
      <c r="S6" s="60">
        <v>19</v>
      </c>
      <c r="T6" s="60">
        <v>20</v>
      </c>
      <c r="U6" s="62">
        <v>21</v>
      </c>
    </row>
    <row r="7" spans="1:21" ht="15">
      <c r="A7" s="253">
        <v>1</v>
      </c>
      <c r="B7" s="254" t="s">
        <v>373</v>
      </c>
      <c r="C7" s="259"/>
      <c r="D7" s="253" t="s">
        <v>38</v>
      </c>
      <c r="E7" s="50" t="s">
        <v>20</v>
      </c>
      <c r="F7" s="48" t="s">
        <v>374</v>
      </c>
      <c r="G7" s="253"/>
      <c r="H7" s="327" t="s">
        <v>368</v>
      </c>
      <c r="I7" s="51">
        <v>3.6</v>
      </c>
      <c r="J7" s="51"/>
      <c r="K7" s="51"/>
      <c r="L7" s="51"/>
      <c r="M7" s="52"/>
      <c r="N7" s="51">
        <v>3.6</v>
      </c>
      <c r="O7" s="51"/>
      <c r="P7" s="51"/>
      <c r="Q7" s="51"/>
      <c r="R7" s="51"/>
      <c r="S7" s="51">
        <v>3.6</v>
      </c>
      <c r="T7" s="64"/>
      <c r="U7" s="314" t="s">
        <v>375</v>
      </c>
    </row>
    <row r="8" spans="1:21" ht="14.25">
      <c r="A8" s="253"/>
      <c r="B8" s="254"/>
      <c r="C8" s="259"/>
      <c r="D8" s="253"/>
      <c r="E8" s="50" t="s">
        <v>23</v>
      </c>
      <c r="F8" s="48" t="s">
        <v>45</v>
      </c>
      <c r="G8" s="253"/>
      <c r="H8" s="327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314"/>
    </row>
    <row r="9" spans="1:21" ht="14.25">
      <c r="A9" s="253"/>
      <c r="B9" s="254"/>
      <c r="C9" s="259"/>
      <c r="D9" s="253"/>
      <c r="E9" s="50" t="s">
        <v>24</v>
      </c>
      <c r="F9" s="48" t="s">
        <v>45</v>
      </c>
      <c r="G9" s="253"/>
      <c r="H9" s="327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314"/>
    </row>
    <row r="10" spans="1:21" ht="14.25">
      <c r="A10" s="315" t="s">
        <v>386</v>
      </c>
      <c r="B10" s="315"/>
      <c r="C10" s="315"/>
      <c r="D10" s="315"/>
      <c r="E10" s="70" t="s">
        <v>20</v>
      </c>
      <c r="F10" s="71"/>
      <c r="G10" s="72"/>
      <c r="H10" s="73"/>
      <c r="I10" s="74">
        <f>I7</f>
        <v>3.6</v>
      </c>
      <c r="J10" s="74">
        <f aca="true" t="shared" si="0" ref="J10:T10">J7</f>
        <v>0</v>
      </c>
      <c r="K10" s="74">
        <f t="shared" si="0"/>
        <v>0</v>
      </c>
      <c r="L10" s="74">
        <f t="shared" si="0"/>
        <v>0</v>
      </c>
      <c r="M10" s="74">
        <f t="shared" si="0"/>
        <v>0</v>
      </c>
      <c r="N10" s="74">
        <f t="shared" si="0"/>
        <v>3.6</v>
      </c>
      <c r="O10" s="74">
        <f t="shared" si="0"/>
        <v>0</v>
      </c>
      <c r="P10" s="74">
        <f t="shared" si="0"/>
        <v>0</v>
      </c>
      <c r="Q10" s="74">
        <f t="shared" si="0"/>
        <v>0</v>
      </c>
      <c r="R10" s="74">
        <f t="shared" si="0"/>
        <v>0</v>
      </c>
      <c r="S10" s="74">
        <f t="shared" si="0"/>
        <v>3.6</v>
      </c>
      <c r="T10" s="74">
        <f t="shared" si="0"/>
        <v>0</v>
      </c>
      <c r="U10" s="321"/>
    </row>
    <row r="11" spans="1:21" ht="14.25">
      <c r="A11" s="315"/>
      <c r="B11" s="315"/>
      <c r="C11" s="315"/>
      <c r="D11" s="315"/>
      <c r="E11" s="70" t="s">
        <v>23</v>
      </c>
      <c r="F11" s="71"/>
      <c r="G11" s="72"/>
      <c r="H11" s="73"/>
      <c r="I11" s="74">
        <f aca="true" t="shared" si="1" ref="I11:T12">I8</f>
        <v>0</v>
      </c>
      <c r="J11" s="74">
        <f t="shared" si="1"/>
        <v>0</v>
      </c>
      <c r="K11" s="74">
        <f t="shared" si="1"/>
        <v>0</v>
      </c>
      <c r="L11" s="74">
        <f t="shared" si="1"/>
        <v>0</v>
      </c>
      <c r="M11" s="74">
        <f t="shared" si="1"/>
        <v>0</v>
      </c>
      <c r="N11" s="74">
        <f t="shared" si="1"/>
        <v>0</v>
      </c>
      <c r="O11" s="74">
        <f t="shared" si="1"/>
        <v>0</v>
      </c>
      <c r="P11" s="74">
        <f t="shared" si="1"/>
        <v>0</v>
      </c>
      <c r="Q11" s="74">
        <f t="shared" si="1"/>
        <v>0</v>
      </c>
      <c r="R11" s="74">
        <f t="shared" si="1"/>
        <v>0</v>
      </c>
      <c r="S11" s="74">
        <f t="shared" si="1"/>
        <v>0</v>
      </c>
      <c r="T11" s="74">
        <f t="shared" si="1"/>
        <v>0</v>
      </c>
      <c r="U11" s="322"/>
    </row>
    <row r="12" spans="1:21" ht="14.25">
      <c r="A12" s="315"/>
      <c r="B12" s="315"/>
      <c r="C12" s="315"/>
      <c r="D12" s="315"/>
      <c r="E12" s="75" t="s">
        <v>24</v>
      </c>
      <c r="F12" s="71"/>
      <c r="G12" s="72"/>
      <c r="H12" s="73"/>
      <c r="I12" s="74">
        <f t="shared" si="1"/>
        <v>0</v>
      </c>
      <c r="J12" s="74">
        <f t="shared" si="1"/>
        <v>0</v>
      </c>
      <c r="K12" s="74">
        <f t="shared" si="1"/>
        <v>0</v>
      </c>
      <c r="L12" s="74">
        <f t="shared" si="1"/>
        <v>0</v>
      </c>
      <c r="M12" s="74">
        <f t="shared" si="1"/>
        <v>0</v>
      </c>
      <c r="N12" s="74">
        <f t="shared" si="1"/>
        <v>0</v>
      </c>
      <c r="O12" s="74">
        <f t="shared" si="1"/>
        <v>0</v>
      </c>
      <c r="P12" s="74">
        <f t="shared" si="1"/>
        <v>0</v>
      </c>
      <c r="Q12" s="74">
        <f t="shared" si="1"/>
        <v>0</v>
      </c>
      <c r="R12" s="74">
        <f t="shared" si="1"/>
        <v>0</v>
      </c>
      <c r="S12" s="74">
        <f t="shared" si="1"/>
        <v>0</v>
      </c>
      <c r="T12" s="74">
        <f t="shared" si="1"/>
        <v>0</v>
      </c>
      <c r="U12" s="323"/>
    </row>
    <row r="13" spans="10:18" ht="14.25">
      <c r="J13" s="67"/>
      <c r="P13" s="14"/>
      <c r="Q13" s="14"/>
      <c r="R13" s="14"/>
    </row>
    <row r="14" spans="16:18" ht="14.25">
      <c r="P14" s="14"/>
      <c r="Q14" s="14"/>
      <c r="R14" s="14"/>
    </row>
    <row r="15" spans="2:18" ht="17.25" customHeight="1">
      <c r="B15" s="316"/>
      <c r="C15" s="317"/>
      <c r="D15" s="317"/>
      <c r="E15" s="317"/>
      <c r="F15" s="317"/>
      <c r="G15" s="317"/>
      <c r="H15" s="317"/>
      <c r="I15" s="317"/>
      <c r="J15" s="317"/>
      <c r="K15" s="317"/>
      <c r="L15" s="317"/>
      <c r="M15" s="317"/>
      <c r="N15" s="317"/>
      <c r="O15" s="317"/>
      <c r="P15" s="317"/>
      <c r="Q15" s="317"/>
      <c r="R15" s="317"/>
    </row>
    <row r="16" spans="16:18" ht="14.25">
      <c r="P16" s="14"/>
      <c r="Q16" s="14"/>
      <c r="R16" s="14"/>
    </row>
    <row r="17" spans="2:18" ht="18">
      <c r="B17" s="318" t="s">
        <v>387</v>
      </c>
      <c r="C17" s="319"/>
      <c r="D17" s="68"/>
      <c r="E17" s="68"/>
      <c r="F17" s="69"/>
      <c r="G17" s="69"/>
      <c r="H17" s="69"/>
      <c r="I17" s="69"/>
      <c r="J17" s="69"/>
      <c r="K17" s="69"/>
      <c r="L17" s="69"/>
      <c r="M17" s="320" t="s">
        <v>388</v>
      </c>
      <c r="N17" s="320"/>
      <c r="O17" s="320"/>
      <c r="P17" s="320"/>
      <c r="Q17" s="14"/>
      <c r="R17" s="14"/>
    </row>
    <row r="36" spans="1:21" ht="14.25">
      <c r="A36" s="253">
        <v>2</v>
      </c>
      <c r="B36" s="254" t="s">
        <v>376</v>
      </c>
      <c r="C36" s="255" t="s">
        <v>377</v>
      </c>
      <c r="D36" s="253" t="s">
        <v>38</v>
      </c>
      <c r="E36" s="50" t="s">
        <v>20</v>
      </c>
      <c r="F36" s="48" t="s">
        <v>67</v>
      </c>
      <c r="G36" s="255"/>
      <c r="H36" s="324" t="s">
        <v>367</v>
      </c>
      <c r="J36" s="65"/>
      <c r="K36" s="65"/>
      <c r="L36" s="65"/>
      <c r="M36" s="66"/>
      <c r="N36" s="65"/>
      <c r="O36" s="65">
        <v>8.4</v>
      </c>
      <c r="P36" s="65"/>
      <c r="Q36" s="65"/>
      <c r="R36" s="14"/>
      <c r="S36" s="65"/>
      <c r="T36" s="65"/>
      <c r="U36" s="314" t="s">
        <v>379</v>
      </c>
    </row>
    <row r="37" spans="1:21" ht="14.25">
      <c r="A37" s="253"/>
      <c r="B37" s="254"/>
      <c r="C37" s="255"/>
      <c r="D37" s="253"/>
      <c r="E37" s="50" t="s">
        <v>23</v>
      </c>
      <c r="F37" s="48" t="s">
        <v>45</v>
      </c>
      <c r="G37" s="255"/>
      <c r="H37" s="260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314"/>
    </row>
    <row r="38" spans="1:21" ht="14.25">
      <c r="A38" s="253"/>
      <c r="B38" s="254"/>
      <c r="C38" s="255"/>
      <c r="D38" s="253"/>
      <c r="E38" s="50" t="s">
        <v>24</v>
      </c>
      <c r="F38" s="49">
        <v>0</v>
      </c>
      <c r="G38" s="255"/>
      <c r="H38" s="260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314"/>
    </row>
    <row r="39" spans="1:21" ht="14.25">
      <c r="A39" s="253">
        <v>3</v>
      </c>
      <c r="B39" s="254" t="s">
        <v>380</v>
      </c>
      <c r="C39" s="255" t="s">
        <v>381</v>
      </c>
      <c r="D39" s="253" t="s">
        <v>38</v>
      </c>
      <c r="E39" s="50" t="s">
        <v>20</v>
      </c>
      <c r="F39" s="48" t="s">
        <v>67</v>
      </c>
      <c r="G39" s="255"/>
      <c r="H39" s="324" t="s">
        <v>365</v>
      </c>
      <c r="I39" s="65"/>
      <c r="J39" s="65"/>
      <c r="K39" s="65">
        <v>8.4</v>
      </c>
      <c r="L39" s="65"/>
      <c r="M39" s="65"/>
      <c r="N39" s="65"/>
      <c r="P39" s="65">
        <v>8.4</v>
      </c>
      <c r="Q39" s="65"/>
      <c r="R39" s="65"/>
      <c r="S39" s="65"/>
      <c r="T39" s="67"/>
      <c r="U39" s="314" t="s">
        <v>375</v>
      </c>
    </row>
    <row r="40" spans="1:21" ht="14.25">
      <c r="A40" s="253"/>
      <c r="B40" s="254"/>
      <c r="C40" s="255"/>
      <c r="D40" s="253"/>
      <c r="E40" s="50" t="s">
        <v>23</v>
      </c>
      <c r="F40" s="48" t="s">
        <v>45</v>
      </c>
      <c r="G40" s="255"/>
      <c r="H40" s="260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314"/>
    </row>
    <row r="41" spans="1:21" ht="14.25">
      <c r="A41" s="253"/>
      <c r="B41" s="254"/>
      <c r="C41" s="255"/>
      <c r="D41" s="253"/>
      <c r="E41" s="50" t="s">
        <v>24</v>
      </c>
      <c r="F41" s="49">
        <v>0</v>
      </c>
      <c r="G41" s="255"/>
      <c r="H41" s="260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314"/>
    </row>
    <row r="42" spans="1:21" ht="14.25">
      <c r="A42" s="253">
        <v>4</v>
      </c>
      <c r="B42" s="254" t="s">
        <v>383</v>
      </c>
      <c r="C42" s="255" t="s">
        <v>384</v>
      </c>
      <c r="D42" s="253" t="s">
        <v>38</v>
      </c>
      <c r="E42" s="50" t="s">
        <v>20</v>
      </c>
      <c r="F42" s="48" t="s">
        <v>50</v>
      </c>
      <c r="G42" s="255"/>
      <c r="H42" s="324" t="s">
        <v>366</v>
      </c>
      <c r="I42" s="65">
        <v>6.1</v>
      </c>
      <c r="J42" s="65"/>
      <c r="K42" s="65"/>
      <c r="L42" s="65"/>
      <c r="M42" s="65"/>
      <c r="N42" s="65">
        <v>6.1</v>
      </c>
      <c r="O42" s="65"/>
      <c r="P42" s="65"/>
      <c r="Q42" s="14"/>
      <c r="R42" s="65"/>
      <c r="S42" s="65">
        <v>6.1</v>
      </c>
      <c r="T42" s="64"/>
      <c r="U42" s="314" t="s">
        <v>375</v>
      </c>
    </row>
    <row r="43" spans="1:21" ht="14.25">
      <c r="A43" s="253"/>
      <c r="B43" s="254"/>
      <c r="C43" s="255"/>
      <c r="D43" s="253"/>
      <c r="E43" s="50" t="s">
        <v>23</v>
      </c>
      <c r="F43" s="48" t="s">
        <v>45</v>
      </c>
      <c r="G43" s="255"/>
      <c r="H43" s="260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314"/>
    </row>
    <row r="44" spans="1:21" ht="14.25">
      <c r="A44" s="253"/>
      <c r="B44" s="254"/>
      <c r="C44" s="255"/>
      <c r="D44" s="253"/>
      <c r="E44" s="50" t="s">
        <v>24</v>
      </c>
      <c r="F44" s="49">
        <v>0</v>
      </c>
      <c r="G44" s="255"/>
      <c r="H44" s="260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314"/>
    </row>
  </sheetData>
  <sheetProtection/>
  <mergeCells count="44">
    <mergeCell ref="H4:H5"/>
    <mergeCell ref="I4:T4"/>
    <mergeCell ref="U4:U5"/>
    <mergeCell ref="A4:A5"/>
    <mergeCell ref="B4:B5"/>
    <mergeCell ref="C4:C5"/>
    <mergeCell ref="D4:D5"/>
    <mergeCell ref="E4:E5"/>
    <mergeCell ref="A2:U2"/>
    <mergeCell ref="A7:A9"/>
    <mergeCell ref="B7:B9"/>
    <mergeCell ref="C7:C9"/>
    <mergeCell ref="D7:D9"/>
    <mergeCell ref="G7:G9"/>
    <mergeCell ref="H7:H9"/>
    <mergeCell ref="U7:U9"/>
    <mergeCell ref="F4:F5"/>
    <mergeCell ref="G4:G5"/>
    <mergeCell ref="A36:A38"/>
    <mergeCell ref="B36:B38"/>
    <mergeCell ref="C36:C38"/>
    <mergeCell ref="D36:D38"/>
    <mergeCell ref="G36:G38"/>
    <mergeCell ref="H36:H38"/>
    <mergeCell ref="G42:G44"/>
    <mergeCell ref="H42:H44"/>
    <mergeCell ref="U36:U38"/>
    <mergeCell ref="A39:A41"/>
    <mergeCell ref="B39:B41"/>
    <mergeCell ref="C39:C41"/>
    <mergeCell ref="D39:D41"/>
    <mergeCell ref="G39:G41"/>
    <mergeCell ref="H39:H41"/>
    <mergeCell ref="U39:U41"/>
    <mergeCell ref="U42:U44"/>
    <mergeCell ref="A10:D12"/>
    <mergeCell ref="B15:R15"/>
    <mergeCell ref="B17:C17"/>
    <mergeCell ref="M17:P17"/>
    <mergeCell ref="U10:U12"/>
    <mergeCell ref="A42:A44"/>
    <mergeCell ref="B42:B44"/>
    <mergeCell ref="C42:C44"/>
    <mergeCell ref="D42:D44"/>
  </mergeCells>
  <printOptions/>
  <pageMargins left="0.1968503937007874" right="0.15748031496062992" top="1.14" bottom="0.18" header="0.69" footer="0.19"/>
  <pageSetup horizontalDpi="600" verticalDpi="600" orientation="landscape" paperSize="9" scale="94" r:id="rId3"/>
  <colBreaks count="1" manualBreakCount="1">
    <brk id="21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feofanovana</dc:creator>
  <cp:keywords/>
  <dc:description/>
  <cp:lastModifiedBy>Светлана</cp:lastModifiedBy>
  <cp:lastPrinted>2022-12-16T11:31:03Z</cp:lastPrinted>
  <dcterms:created xsi:type="dcterms:W3CDTF">2014-11-05T07:55:51Z</dcterms:created>
  <dcterms:modified xsi:type="dcterms:W3CDTF">2022-12-19T11:56:38Z</dcterms:modified>
  <cp:category/>
  <cp:version/>
  <cp:contentType/>
  <cp:contentStatus/>
</cp:coreProperties>
</file>