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>
    <definedName name="ORG">'[1]Титульный'!$H$18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48" authorId="0">
      <text>
        <r>
          <rPr>
            <sz val="9"/>
            <rFont val="Arial"/>
            <family val="2"/>
          </rPr>
          <t>В сводном прогнозном балансе учтены потери на сторонних без разбивки по уровням напряжения 1,2063 тыс.кВт*ч</t>
        </r>
      </text>
    </comment>
    <comment ref="H86" authorId="0">
      <text>
        <r>
          <rPr>
            <sz val="9"/>
            <rFont val="Arial"/>
            <family val="2"/>
          </rPr>
          <t>В сводном прогнозном балансе учтены потери на сторонних без разбивки по уровням напряжения 0,24 МВт</t>
        </r>
      </text>
    </comment>
  </commentList>
</comments>
</file>

<file path=xl/sharedStrings.xml><?xml version="1.0" encoding="utf-8"?>
<sst xmlns="http://schemas.openxmlformats.org/spreadsheetml/2006/main" count="360" uniqueCount="182">
  <si>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</si>
  <si>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</si>
  <si>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</si>
  <si>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</si>
  <si>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</si>
  <si>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</si>
  <si>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</si>
  <si>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</si>
  <si>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</si>
  <si>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</si>
  <si>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</si>
  <si>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</si>
  <si>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</si>
  <si>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</si>
  <si>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</si>
  <si>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</si>
  <si>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</si>
  <si>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</si>
  <si>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</si>
  <si>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</si>
  <si>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</si>
  <si>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</si>
  <si>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</si>
  <si>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</si>
  <si>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</si>
  <si>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</si>
  <si>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</si>
  <si>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</si>
  <si>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</si>
  <si>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</si>
  <si>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</si>
  <si>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</si>
  <si>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</si>
  <si>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</si>
  <si>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</si>
  <si>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</si>
  <si>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</si>
  <si>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</si>
  <si>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</si>
  <si>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</si>
  <si>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</si>
  <si>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</si>
  <si>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Филиал ПАО "Россети Центр и Приволжье" - "Нижновэнерго"</t>
  </si>
  <si>
    <t>1075260020043</t>
  </si>
  <si>
    <t>5260200603</t>
  </si>
  <si>
    <t>526002001</t>
  </si>
  <si>
    <t>RST_ORG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</si>
  <si>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</si>
  <si>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</si>
  <si>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</si>
  <si>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</si>
  <si>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</si>
  <si>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</si>
  <si>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</si>
  <si>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</si>
  <si>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</si>
  <si>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</si>
  <si>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</si>
  <si>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</si>
  <si>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</si>
  <si>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</si>
  <si>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</si>
  <si>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</si>
  <si>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</si>
  <si>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</si>
  <si>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</si>
  <si>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</si>
  <si>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</si>
  <si>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</si>
  <si>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</si>
  <si>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</si>
  <si>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</si>
  <si>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</si>
  <si>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</si>
  <si>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</si>
  <si>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</si>
  <si>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</si>
  <si>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</si>
  <si>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</si>
  <si>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</si>
  <si>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</si>
  <si>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</si>
  <si>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</si>
  <si>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</si>
  <si>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</si>
  <si>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ООО "Специнвестпроект"</t>
  </si>
  <si>
    <t>1035205638577</t>
  </si>
  <si>
    <t>5261036875</t>
  </si>
  <si>
    <t>526101001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</si>
  <si>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</si>
  <si>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</si>
  <si>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</si>
  <si>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</si>
  <si>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</si>
  <si>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</si>
  <si>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</si>
  <si>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</si>
  <si>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</si>
  <si>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</si>
  <si>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</si>
  <si>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</si>
  <si>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</si>
  <si>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</si>
  <si>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</si>
  <si>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</si>
  <si>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</si>
  <si>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</si>
  <si>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</si>
  <si>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</si>
  <si>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</si>
  <si>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</si>
  <si>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</si>
  <si>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</si>
  <si>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</si>
  <si>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</si>
  <si>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</si>
  <si>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</si>
  <si>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</si>
  <si>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</si>
  <si>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</si>
  <si>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</si>
  <si>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</si>
  <si>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</si>
  <si>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</si>
  <si>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</si>
  <si>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</si>
  <si>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</si>
  <si>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</si>
  <si>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</si>
  <si>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</si>
  <si>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</si>
  <si>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</si>
  <si>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</si>
  <si>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</si>
  <si>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</si>
  <si>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</si>
  <si>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</si>
  <si>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</si>
  <si>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</si>
  <si>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</si>
  <si>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</si>
  <si>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</si>
  <si>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</si>
  <si>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</si>
  <si>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</si>
  <si>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</si>
  <si>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</si>
  <si>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</si>
  <si>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</si>
  <si>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</si>
  <si>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</si>
  <si>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</si>
  <si>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</si>
  <si>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</si>
  <si>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</si>
  <si>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</si>
  <si>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</si>
  <si>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</si>
  <si>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</si>
  <si>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</si>
  <si>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</si>
  <si>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</si>
  <si>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</si>
  <si>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</si>
  <si>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</si>
  <si>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</si>
  <si>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</si>
  <si>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</si>
  <si>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</si>
  <si>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</si>
  <si>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</si>
  <si>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</si>
  <si>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</si>
  <si>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</si>
  <si>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</si>
  <si>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</si>
  <si>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</si>
  <si>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</si>
  <si>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</si>
  <si>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</si>
  <si>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</si>
  <si>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Баланс электроэнергии и мощности за 2023 год по электрическим сетям АО "НПО "ПРЗ"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</si>
</sst>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55"/>
      <name val="Tahoma"/>
      <family val="0"/>
    </font>
    <font>
      <sz val="8"/>
      <color indexed="9"/>
      <name val="Tahoma"/>
      <family val="0"/>
    </font>
    <font>
      <sz val="8"/>
      <color indexed="18"/>
      <name val="Tahoma"/>
      <family val="0"/>
    </font>
    <font>
      <b/>
      <sz val="10"/>
      <color indexed="22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24997000396251678"/>
      <name val="Tahoma"/>
      <family val="0"/>
    </font>
    <font>
      <sz val="8"/>
      <color theme="0"/>
      <name val="Tahoma"/>
      <family val="0"/>
    </font>
    <font>
      <sz val="8"/>
      <color rgb="FF000080"/>
      <name val="Tahoma"/>
      <family val="0"/>
    </font>
    <font>
      <b/>
      <sz val="10"/>
      <color rgb="FFBCBCBC"/>
      <name val="Calibri"/>
      <family val="0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BD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/>
      <top style="thin">
        <color rgb="FFBCBCBC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4" fillId="0" borderId="0" applyFill="0" applyBorder="0">
      <alignment vertical="top"/>
      <protection/>
    </xf>
    <xf numFmtId="0" fontId="37" fillId="0" borderId="0" applyFill="0" applyBorder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26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3" fillId="0" borderId="11" xfId="53" applyNumberFormat="1" applyFont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2" xfId="52" applyNumberFormat="1" applyFont="1" applyBorder="1" applyAlignment="1">
      <alignment vertical="center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43" fillId="0" borderId="0" xfId="0" applyNumberFormat="1" applyFont="1" applyAlignment="1">
      <alignment horizontal="center"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left" vertical="center" wrapText="1" indent="1"/>
    </xf>
    <xf numFmtId="0" fontId="2" fillId="35" borderId="10" xfId="0" applyNumberFormat="1" applyFont="1" applyFill="1" applyBorder="1" applyAlignment="1">
      <alignment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37" borderId="10" xfId="52" applyNumberFormat="1" applyFont="1" applyFill="1" applyBorder="1" applyAlignment="1">
      <alignment horizontal="left" vertical="center" wrapText="1" indent="1"/>
      <protection/>
    </xf>
    <xf numFmtId="0" fontId="2" fillId="0" borderId="10" xfId="52" applyNumberFormat="1" applyFont="1" applyBorder="1" applyAlignment="1">
      <alignment horizontal="left" vertical="center" wrapText="1" indent="1"/>
      <protection/>
    </xf>
    <xf numFmtId="164" fontId="2" fillId="38" borderId="10" xfId="0" applyNumberFormat="1" applyFont="1" applyFill="1" applyBorder="1" applyAlignment="1" applyProtection="1">
      <alignment horizontal="right" vertical="center"/>
      <protection locked="0"/>
    </xf>
    <xf numFmtId="0" fontId="44" fillId="0" borderId="15" xfId="52" applyNumberFormat="1" applyFont="1" applyBorder="1" applyAlignment="1">
      <alignment horizontal="left" vertical="center" wrapText="1" indent="1"/>
      <protection/>
    </xf>
    <xf numFmtId="0" fontId="45" fillId="39" borderId="16" xfId="0" applyNumberFormat="1" applyFont="1" applyFill="1" applyBorder="1" applyAlignment="1">
      <alignment horizontal="left" vertical="center" indent="1"/>
    </xf>
    <xf numFmtId="49" fontId="2" fillId="0" borderId="13" xfId="52" applyNumberFormat="1" applyFont="1" applyBorder="1" applyAlignment="1">
      <alignment horizontal="center" vertical="center" wrapText="1"/>
      <protection/>
    </xf>
    <xf numFmtId="164" fontId="2" fillId="0" borderId="13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2" fillId="0" borderId="15" xfId="52" applyNumberFormat="1" applyFont="1" applyBorder="1" applyAlignment="1">
      <alignment horizontal="left" vertical="center" wrapText="1" indent="1"/>
      <protection/>
    </xf>
    <xf numFmtId="49" fontId="2" fillId="40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top" wrapText="1"/>
    </xf>
    <xf numFmtId="0" fontId="2" fillId="40" borderId="10" xfId="52" applyNumberFormat="1" applyFont="1" applyFill="1" applyBorder="1" applyAlignment="1">
      <alignment horizontal="left" vertical="center" wrapText="1" indent="2"/>
      <protection/>
    </xf>
    <xf numFmtId="49" fontId="2" fillId="0" borderId="10" xfId="0" applyNumberFormat="1" applyFont="1" applyBorder="1" applyAlignment="1">
      <alignment horizontal="left" vertical="center"/>
    </xf>
    <xf numFmtId="164" fontId="2" fillId="34" borderId="10" xfId="0" applyNumberFormat="1" applyFont="1" applyFill="1" applyBorder="1" applyAlignment="1">
      <alignment horizontal="right" vertical="center"/>
    </xf>
    <xf numFmtId="0" fontId="2" fillId="0" borderId="10" xfId="52" applyNumberFormat="1" applyFont="1" applyBorder="1" applyAlignment="1">
      <alignment horizontal="left" vertical="center" wrapText="1" indent="2"/>
      <protection/>
    </xf>
    <xf numFmtId="0" fontId="2" fillId="0" borderId="10" xfId="52" applyNumberFormat="1" applyFont="1" applyBorder="1" applyAlignment="1">
      <alignment horizontal="left" vertical="center" wrapText="1" indent="3"/>
      <protection/>
    </xf>
    <xf numFmtId="0" fontId="2" fillId="33" borderId="15" xfId="0" applyNumberFormat="1" applyFont="1" applyFill="1" applyBorder="1" applyAlignment="1">
      <alignment horizontal="left" vertical="center" wrapText="1" indent="1"/>
    </xf>
    <xf numFmtId="0" fontId="2" fillId="33" borderId="13" xfId="0" applyNumberFormat="1" applyFont="1" applyFill="1" applyBorder="1" applyAlignment="1">
      <alignment horizontal="left" vertical="center" wrapText="1" indent="1"/>
    </xf>
    <xf numFmtId="49" fontId="2" fillId="0" borderId="10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Шаблон по источникам для Модуля Реестр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9;&#1083;.%20&#1101;&#1085;\&#1054;&#1074;&#1095;&#1080;&#1085;&#1085;&#1080;&#1082;&#1086;&#1074;&#1072;\&#1092;&#1086;&#1088;&#1084;&#1072;%2046&#1101;&#1101;\2023\&#1075;&#1086;&#1076;\46EP.STX.EIAS_ex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1">
        <row r="18">
          <cell r="H18" t="str">
            <v>АО "НПО "ПРЗ"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88"/>
  <sheetViews>
    <sheetView tabSelected="1" zoomScalePageLayoutView="0" workbookViewId="0" topLeftCell="C7">
      <selection activeCell="E62" sqref="E62"/>
    </sheetView>
  </sheetViews>
  <sheetFormatPr defaultColWidth="9.140625" defaultRowHeight="10.5" customHeight="1"/>
  <cols>
    <col min="1" max="2" width="4.7109375" style="1" hidden="1" customWidth="1"/>
    <col min="3" max="3" width="2.7109375" style="1" customWidth="1"/>
    <col min="4" max="4" width="10.7109375" style="1" customWidth="1"/>
    <col min="5" max="5" width="64.28125" style="1" customWidth="1"/>
    <col min="6" max="6" width="10.7109375" style="1" customWidth="1"/>
    <col min="7" max="7" width="6.7109375" style="1" customWidth="1"/>
    <col min="8" max="8" width="13.57421875" style="1" customWidth="1"/>
    <col min="9" max="9" width="11.8515625" style="1" customWidth="1"/>
    <col min="10" max="10" width="10.28125" style="1" customWidth="1"/>
    <col min="11" max="11" width="11.140625" style="1" customWidth="1"/>
    <col min="12" max="12" width="10.00390625" style="1" customWidth="1"/>
    <col min="13" max="13" width="2.7109375" style="1" customWidth="1"/>
    <col min="14" max="19" width="13.57421875" style="1" hidden="1" customWidth="1"/>
    <col min="20" max="20" width="33.7109375" style="1" hidden="1" customWidth="1"/>
    <col min="21" max="16384" width="9.140625" style="2" customWidth="1"/>
  </cols>
  <sheetData>
    <row r="1" ht="10.5" customHeight="1" hidden="1"/>
    <row r="2" ht="10.5" customHeight="1" hidden="1"/>
    <row r="3" spans="8:20" ht="10.5" customHeight="1" hidden="1">
      <c r="H3" s="3" t="s">
        <v>0</v>
      </c>
      <c r="I3" s="4" t="s">
        <v>1</v>
      </c>
      <c r="J3" s="4" t="s">
        <v>2</v>
      </c>
      <c r="K3" s="4" t="s">
        <v>3</v>
      </c>
      <c r="L3" s="4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</row>
    <row r="4" ht="10.5" customHeight="1" hidden="1"/>
    <row r="5" ht="10.5" customHeight="1" hidden="1">
      <c r="A5" s="5"/>
    </row>
    <row r="6" ht="10.5" customHeight="1" hidden="1">
      <c r="A6" s="5"/>
    </row>
    <row r="7" ht="6" customHeight="1">
      <c r="A7" s="5"/>
    </row>
    <row r="8" spans="1:11" ht="12" customHeight="1">
      <c r="A8" s="5"/>
      <c r="D8" s="6" t="s">
        <v>181</v>
      </c>
      <c r="E8" s="6"/>
      <c r="F8" s="7"/>
      <c r="G8" s="7"/>
      <c r="H8" s="7"/>
      <c r="I8" s="7"/>
      <c r="J8" s="7"/>
      <c r="K8" s="7"/>
    </row>
    <row r="9" spans="4:5" ht="12" customHeight="1">
      <c r="D9" s="8"/>
      <c r="E9" s="8"/>
    </row>
    <row r="10" spans="4:12" ht="15" customHeight="1"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/>
      <c r="K10" s="38"/>
      <c r="L10" s="38"/>
    </row>
    <row r="11" spans="4:12" ht="15" customHeight="1">
      <c r="D11" s="38"/>
      <c r="E11" s="38"/>
      <c r="F11" s="38"/>
      <c r="G11" s="38"/>
      <c r="H11" s="38"/>
      <c r="I11" s="9" t="s">
        <v>18</v>
      </c>
      <c r="J11" s="9" t="s">
        <v>19</v>
      </c>
      <c r="K11" s="9" t="s">
        <v>20</v>
      </c>
      <c r="L11" s="9" t="s">
        <v>21</v>
      </c>
    </row>
    <row r="12" spans="4:12" ht="12" customHeight="1">
      <c r="D12" s="10">
        <v>0</v>
      </c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</row>
    <row r="13" spans="4:20" ht="18" customHeight="1">
      <c r="D13" s="36" t="s">
        <v>22</v>
      </c>
      <c r="E13" s="37"/>
      <c r="F13" s="37"/>
      <c r="G13" s="11"/>
      <c r="H13" s="12"/>
      <c r="I13" s="12"/>
      <c r="J13" s="12"/>
      <c r="K13" s="12"/>
      <c r="L13" s="13"/>
      <c r="N13" s="14"/>
      <c r="O13" s="14"/>
      <c r="P13" s="14"/>
      <c r="Q13" s="14"/>
      <c r="R13" s="14"/>
      <c r="S13" s="14"/>
      <c r="T13" s="14"/>
    </row>
    <row r="14" spans="4:20" ht="12" customHeight="1">
      <c r="D14" s="15" t="s">
        <v>23</v>
      </c>
      <c r="E14" s="16" t="s">
        <v>24</v>
      </c>
      <c r="F14" s="17" t="s">
        <v>25</v>
      </c>
      <c r="G14" s="17">
        <v>10</v>
      </c>
      <c r="H14" s="18">
        <f>SUM(I14:L14)</f>
        <v>31045.608999999997</v>
      </c>
      <c r="I14" s="18">
        <f>SUM(I15,I16,I19,I22)</f>
        <v>30708.957</v>
      </c>
      <c r="J14" s="18">
        <f>SUM(J15,J16,J19,J22)</f>
        <v>0</v>
      </c>
      <c r="K14" s="18">
        <f>SUM(K15,K16,K19,K22)</f>
        <v>336.652</v>
      </c>
      <c r="L14" s="18">
        <f>SUM(L15,L16,L19,L22)</f>
        <v>0</v>
      </c>
      <c r="N14" s="14"/>
      <c r="O14" s="14"/>
      <c r="P14" s="14"/>
      <c r="Q14" s="14"/>
      <c r="R14" s="14"/>
      <c r="S14" s="14"/>
      <c r="T14" s="19" t="s">
        <v>26</v>
      </c>
    </row>
    <row r="15" spans="4:20" ht="12" customHeight="1">
      <c r="D15" s="20" t="s">
        <v>27</v>
      </c>
      <c r="E15" s="21" t="s">
        <v>28</v>
      </c>
      <c r="F15" s="9" t="s">
        <v>25</v>
      </c>
      <c r="G15" s="9">
        <v>20</v>
      </c>
      <c r="H15" s="18">
        <f>SUM(I15:L15)</f>
        <v>0</v>
      </c>
      <c r="I15" s="22"/>
      <c r="J15" s="22"/>
      <c r="K15" s="22"/>
      <c r="L15" s="22"/>
      <c r="N15" s="14"/>
      <c r="O15" s="14"/>
      <c r="P15" s="14"/>
      <c r="Q15" s="14"/>
      <c r="R15" s="14"/>
      <c r="S15" s="14"/>
      <c r="T15" s="19" t="s">
        <v>26</v>
      </c>
    </row>
    <row r="16" spans="4:20" ht="12" customHeight="1">
      <c r="D16" s="20" t="s">
        <v>29</v>
      </c>
      <c r="E16" s="21" t="s">
        <v>30</v>
      </c>
      <c r="F16" s="9" t="s">
        <v>25</v>
      </c>
      <c r="G16" s="9">
        <v>30</v>
      </c>
      <c r="H16" s="18">
        <f>SUM(I16:L16)</f>
        <v>0</v>
      </c>
      <c r="I16" s="18">
        <f>SUM(I17:I18)</f>
        <v>0</v>
      </c>
      <c r="J16" s="18">
        <f>SUM(J17:J18)</f>
        <v>0</v>
      </c>
      <c r="K16" s="18">
        <f>SUM(K17:K18)</f>
        <v>0</v>
      </c>
      <c r="L16" s="18">
        <f>SUM(L17:L18)</f>
        <v>0</v>
      </c>
      <c r="N16" s="14"/>
      <c r="O16" s="14"/>
      <c r="P16" s="14"/>
      <c r="Q16" s="14"/>
      <c r="R16" s="14"/>
      <c r="S16" s="14"/>
      <c r="T16" s="19" t="s">
        <v>26</v>
      </c>
    </row>
    <row r="17" spans="4:20" ht="12" customHeight="1" hidden="1">
      <c r="D17" s="23"/>
      <c r="E17" s="24"/>
      <c r="F17" s="25"/>
      <c r="G17" s="25"/>
      <c r="H17" s="26"/>
      <c r="I17" s="26"/>
      <c r="J17" s="26"/>
      <c r="K17" s="26"/>
      <c r="L17" s="27"/>
      <c r="N17" s="19" t="s">
        <v>31</v>
      </c>
      <c r="O17" s="14"/>
      <c r="P17" s="14"/>
      <c r="Q17" s="14"/>
      <c r="R17" s="14"/>
      <c r="S17" s="14"/>
      <c r="T17" s="14"/>
    </row>
    <row r="18" spans="4:20" ht="12" customHeight="1">
      <c r="D18" s="28"/>
      <c r="E18" s="24" t="s">
        <v>32</v>
      </c>
      <c r="F18" s="25"/>
      <c r="G18" s="25"/>
      <c r="H18" s="26"/>
      <c r="I18" s="26"/>
      <c r="J18" s="26"/>
      <c r="K18" s="26"/>
      <c r="L18" s="27"/>
      <c r="N18" s="14"/>
      <c r="O18" s="14"/>
      <c r="P18" s="14"/>
      <c r="Q18" s="14"/>
      <c r="R18" s="14"/>
      <c r="S18" s="14"/>
      <c r="T18" s="29" t="s">
        <v>33</v>
      </c>
    </row>
    <row r="19" spans="4:20" ht="12" customHeight="1">
      <c r="D19" s="20" t="s">
        <v>34</v>
      </c>
      <c r="E19" s="21" t="s">
        <v>35</v>
      </c>
      <c r="F19" s="9" t="s">
        <v>25</v>
      </c>
      <c r="G19" s="9" t="s">
        <v>36</v>
      </c>
      <c r="H19" s="18">
        <f>SUM(I19:L19)</f>
        <v>0</v>
      </c>
      <c r="I19" s="18">
        <f>SUM(I20:I21)</f>
        <v>0</v>
      </c>
      <c r="J19" s="18">
        <f>SUM(J20:J21)</f>
        <v>0</v>
      </c>
      <c r="K19" s="18">
        <f>SUM(K20:K21)</f>
        <v>0</v>
      </c>
      <c r="L19" s="18">
        <f>SUM(L20:L21)</f>
        <v>0</v>
      </c>
      <c r="N19" s="14"/>
      <c r="O19" s="14"/>
      <c r="P19" s="14"/>
      <c r="Q19" s="14"/>
      <c r="R19" s="14"/>
      <c r="S19" s="14"/>
      <c r="T19" s="19" t="s">
        <v>26</v>
      </c>
    </row>
    <row r="20" spans="4:20" ht="12" customHeight="1" hidden="1">
      <c r="D20" s="23"/>
      <c r="E20" s="24"/>
      <c r="F20" s="25"/>
      <c r="G20" s="25"/>
      <c r="H20" s="26"/>
      <c r="I20" s="26"/>
      <c r="J20" s="26"/>
      <c r="K20" s="26"/>
      <c r="L20" s="27"/>
      <c r="N20" s="19" t="s">
        <v>31</v>
      </c>
      <c r="O20" s="14"/>
      <c r="P20" s="14"/>
      <c r="Q20" s="14"/>
      <c r="R20" s="14"/>
      <c r="S20" s="14"/>
      <c r="T20" s="14"/>
    </row>
    <row r="21" spans="4:20" ht="12" customHeight="1">
      <c r="D21" s="28"/>
      <c r="E21" s="24" t="s">
        <v>32</v>
      </c>
      <c r="F21" s="25"/>
      <c r="G21" s="25"/>
      <c r="H21" s="26"/>
      <c r="I21" s="26"/>
      <c r="J21" s="26"/>
      <c r="K21" s="26"/>
      <c r="L21" s="27"/>
      <c r="N21" s="14"/>
      <c r="O21" s="14"/>
      <c r="P21" s="14"/>
      <c r="Q21" s="14"/>
      <c r="R21" s="14"/>
      <c r="S21" s="14"/>
      <c r="T21" s="29" t="s">
        <v>37</v>
      </c>
    </row>
    <row r="22" spans="4:20" ht="12" customHeight="1">
      <c r="D22" s="20" t="s">
        <v>38</v>
      </c>
      <c r="E22" s="21" t="s">
        <v>39</v>
      </c>
      <c r="F22" s="9" t="s">
        <v>25</v>
      </c>
      <c r="G22" s="9" t="s">
        <v>40</v>
      </c>
      <c r="H22" s="18">
        <f>SUM(I22:L22)</f>
        <v>31045.608999999997</v>
      </c>
      <c r="I22" s="18">
        <f>SUM(I23:I25)</f>
        <v>30708.957</v>
      </c>
      <c r="J22" s="18">
        <f>SUM(J23:J25)</f>
        <v>0</v>
      </c>
      <c r="K22" s="18">
        <f>SUM(K23:K25)</f>
        <v>336.652</v>
      </c>
      <c r="L22" s="18">
        <f>SUM(L23:L25)</f>
        <v>0</v>
      </c>
      <c r="N22" s="14"/>
      <c r="O22" s="14"/>
      <c r="P22" s="14"/>
      <c r="Q22" s="14"/>
      <c r="R22" s="14"/>
      <c r="S22" s="14"/>
      <c r="T22" s="19" t="s">
        <v>26</v>
      </c>
    </row>
    <row r="23" spans="4:20" ht="12" customHeight="1" hidden="1">
      <c r="D23" s="23"/>
      <c r="E23" s="24"/>
      <c r="F23" s="25"/>
      <c r="G23" s="25"/>
      <c r="H23" s="26"/>
      <c r="I23" s="26"/>
      <c r="J23" s="26"/>
      <c r="K23" s="26"/>
      <c r="L23" s="27"/>
      <c r="N23" s="19" t="s">
        <v>31</v>
      </c>
      <c r="O23" s="14"/>
      <c r="P23" s="14"/>
      <c r="Q23" s="14"/>
      <c r="R23" s="14"/>
      <c r="S23" s="14"/>
      <c r="T23" s="14"/>
    </row>
    <row r="24" spans="3:20" s="1" customFormat="1" ht="12" customHeight="1">
      <c r="C24" s="30" t="s">
        <v>41</v>
      </c>
      <c r="D24" s="20" t="str">
        <f>"1.4."&amp;N24</f>
        <v>1.4.1</v>
      </c>
      <c r="E24" s="31" t="s">
        <v>42</v>
      </c>
      <c r="F24" s="9" t="s">
        <v>25</v>
      </c>
      <c r="G24" s="9" t="s">
        <v>40</v>
      </c>
      <c r="H24" s="18">
        <f>SUM(I24:L24)</f>
        <v>31045.608999999997</v>
      </c>
      <c r="I24" s="22">
        <v>30708.957</v>
      </c>
      <c r="J24" s="22"/>
      <c r="K24" s="22">
        <v>336.652</v>
      </c>
      <c r="L24" s="22"/>
      <c r="N24" s="19" t="s">
        <v>23</v>
      </c>
      <c r="O24" s="32" t="s">
        <v>42</v>
      </c>
      <c r="P24" s="32" t="s">
        <v>43</v>
      </c>
      <c r="Q24" s="32" t="s">
        <v>44</v>
      </c>
      <c r="R24" s="32" t="s">
        <v>45</v>
      </c>
      <c r="S24" s="19" t="s">
        <v>46</v>
      </c>
      <c r="T24" s="19" t="s">
        <v>47</v>
      </c>
    </row>
    <row r="25" spans="4:20" ht="12" customHeight="1">
      <c r="D25" s="28"/>
      <c r="E25" s="24" t="s">
        <v>32</v>
      </c>
      <c r="F25" s="25"/>
      <c r="G25" s="25"/>
      <c r="H25" s="26"/>
      <c r="I25" s="26"/>
      <c r="J25" s="26"/>
      <c r="K25" s="26"/>
      <c r="L25" s="27"/>
      <c r="N25" s="14"/>
      <c r="O25" s="14"/>
      <c r="P25" s="14"/>
      <c r="Q25" s="14"/>
      <c r="R25" s="14"/>
      <c r="S25" s="14"/>
      <c r="T25" s="29" t="s">
        <v>48</v>
      </c>
    </row>
    <row r="26" spans="4:20" ht="12" customHeight="1">
      <c r="D26" s="15" t="s">
        <v>49</v>
      </c>
      <c r="E26" s="16" t="s">
        <v>50</v>
      </c>
      <c r="F26" s="17" t="s">
        <v>25</v>
      </c>
      <c r="G26" s="17" t="s">
        <v>51</v>
      </c>
      <c r="H26" s="18">
        <f aca="true" t="shared" si="0" ref="H26:H38">SUM(I26:L26)</f>
        <v>44967.850999999995</v>
      </c>
      <c r="I26" s="18">
        <f>SUM(I28,I29,I30)</f>
        <v>0</v>
      </c>
      <c r="J26" s="18">
        <f>SUM(J27,J29,J30)</f>
        <v>0</v>
      </c>
      <c r="K26" s="18">
        <f>SUM(K27,K28,K30)</f>
        <v>30298.777</v>
      </c>
      <c r="L26" s="18">
        <f>SUM(L27,L28,L29)</f>
        <v>14669.073999999997</v>
      </c>
      <c r="N26" s="14"/>
      <c r="O26" s="14"/>
      <c r="P26" s="14"/>
      <c r="Q26" s="14"/>
      <c r="R26" s="14"/>
      <c r="S26" s="14"/>
      <c r="T26" s="19" t="s">
        <v>26</v>
      </c>
    </row>
    <row r="27" spans="4:20" ht="12" customHeight="1">
      <c r="D27" s="20" t="s">
        <v>52</v>
      </c>
      <c r="E27" s="21" t="s">
        <v>18</v>
      </c>
      <c r="F27" s="9" t="s">
        <v>25</v>
      </c>
      <c r="G27" s="9" t="s">
        <v>53</v>
      </c>
      <c r="H27" s="18">
        <f t="shared" si="0"/>
        <v>30298.777</v>
      </c>
      <c r="I27" s="33"/>
      <c r="J27" s="22"/>
      <c r="K27" s="22">
        <f>I43</f>
        <v>30298.777</v>
      </c>
      <c r="L27" s="22"/>
      <c r="N27" s="14"/>
      <c r="O27" s="14"/>
      <c r="P27" s="14"/>
      <c r="Q27" s="14"/>
      <c r="R27" s="14"/>
      <c r="S27" s="14"/>
      <c r="T27" s="19" t="s">
        <v>26</v>
      </c>
    </row>
    <row r="28" spans="4:20" ht="12" customHeight="1">
      <c r="D28" s="20" t="s">
        <v>54</v>
      </c>
      <c r="E28" s="21" t="s">
        <v>19</v>
      </c>
      <c r="F28" s="9" t="s">
        <v>25</v>
      </c>
      <c r="G28" s="9" t="s">
        <v>55</v>
      </c>
      <c r="H28" s="18">
        <f t="shared" si="0"/>
        <v>0</v>
      </c>
      <c r="I28" s="22"/>
      <c r="J28" s="33"/>
      <c r="K28" s="22"/>
      <c r="L28" s="22"/>
      <c r="N28" s="14"/>
      <c r="O28" s="14"/>
      <c r="P28" s="14"/>
      <c r="Q28" s="14"/>
      <c r="R28" s="14"/>
      <c r="S28" s="14"/>
      <c r="T28" s="19" t="s">
        <v>26</v>
      </c>
    </row>
    <row r="29" spans="4:20" ht="12" customHeight="1">
      <c r="D29" s="20" t="s">
        <v>56</v>
      </c>
      <c r="E29" s="21" t="s">
        <v>20</v>
      </c>
      <c r="F29" s="9" t="s">
        <v>25</v>
      </c>
      <c r="G29" s="9" t="s">
        <v>57</v>
      </c>
      <c r="H29" s="18">
        <f t="shared" si="0"/>
        <v>14669.073999999997</v>
      </c>
      <c r="I29" s="22"/>
      <c r="J29" s="22"/>
      <c r="K29" s="33"/>
      <c r="L29" s="22">
        <f>K43</f>
        <v>14669.073999999997</v>
      </c>
      <c r="N29" s="14"/>
      <c r="O29" s="14"/>
      <c r="P29" s="14"/>
      <c r="Q29" s="14"/>
      <c r="R29" s="14"/>
      <c r="S29" s="14"/>
      <c r="T29" s="19" t="s">
        <v>26</v>
      </c>
    </row>
    <row r="30" spans="4:20" ht="12" customHeight="1">
      <c r="D30" s="20" t="s">
        <v>58</v>
      </c>
      <c r="E30" s="21" t="s">
        <v>59</v>
      </c>
      <c r="F30" s="9" t="s">
        <v>25</v>
      </c>
      <c r="G30" s="9" t="s">
        <v>60</v>
      </c>
      <c r="H30" s="18">
        <f t="shared" si="0"/>
        <v>0</v>
      </c>
      <c r="I30" s="22"/>
      <c r="J30" s="22"/>
      <c r="K30" s="22"/>
      <c r="L30" s="33"/>
      <c r="N30" s="14"/>
      <c r="O30" s="14"/>
      <c r="P30" s="14"/>
      <c r="Q30" s="14"/>
      <c r="R30" s="14"/>
      <c r="S30" s="14"/>
      <c r="T30" s="19" t="s">
        <v>26</v>
      </c>
    </row>
    <row r="31" spans="4:20" ht="12" customHeight="1">
      <c r="D31" s="15" t="s">
        <v>61</v>
      </c>
      <c r="E31" s="16" t="s">
        <v>62</v>
      </c>
      <c r="F31" s="17" t="s">
        <v>25</v>
      </c>
      <c r="G31" s="17" t="s">
        <v>63</v>
      </c>
      <c r="H31" s="18">
        <f t="shared" si="0"/>
        <v>0</v>
      </c>
      <c r="I31" s="22"/>
      <c r="J31" s="22"/>
      <c r="K31" s="22"/>
      <c r="L31" s="22"/>
      <c r="N31" s="14"/>
      <c r="O31" s="14"/>
      <c r="P31" s="14"/>
      <c r="Q31" s="14"/>
      <c r="R31" s="14"/>
      <c r="S31" s="14"/>
      <c r="T31" s="19" t="s">
        <v>26</v>
      </c>
    </row>
    <row r="32" spans="4:20" ht="12" customHeight="1">
      <c r="D32" s="15" t="s">
        <v>64</v>
      </c>
      <c r="E32" s="16" t="s">
        <v>65</v>
      </c>
      <c r="F32" s="17" t="s">
        <v>25</v>
      </c>
      <c r="G32" s="17" t="s">
        <v>66</v>
      </c>
      <c r="H32" s="18">
        <f t="shared" si="0"/>
        <v>15231.82</v>
      </c>
      <c r="I32" s="18">
        <f>SUM(I33,I35,I38,I42)</f>
        <v>0</v>
      </c>
      <c r="J32" s="18">
        <f>SUM(J33,J35,J38,J42)</f>
        <v>0</v>
      </c>
      <c r="K32" s="18">
        <f>SUM(K33,K35,K38,K42)</f>
        <v>14850.94</v>
      </c>
      <c r="L32" s="18">
        <f>SUM(L33,L35,L38,L42)</f>
        <v>380.88</v>
      </c>
      <c r="N32" s="14"/>
      <c r="O32" s="14"/>
      <c r="P32" s="14"/>
      <c r="Q32" s="14"/>
      <c r="R32" s="14"/>
      <c r="S32" s="14"/>
      <c r="T32" s="19" t="s">
        <v>26</v>
      </c>
    </row>
    <row r="33" spans="4:20" ht="24" customHeight="1">
      <c r="D33" s="20" t="s">
        <v>67</v>
      </c>
      <c r="E33" s="21" t="s">
        <v>68</v>
      </c>
      <c r="F33" s="9" t="s">
        <v>25</v>
      </c>
      <c r="G33" s="9" t="s">
        <v>69</v>
      </c>
      <c r="H33" s="18">
        <f t="shared" si="0"/>
        <v>0</v>
      </c>
      <c r="I33" s="22"/>
      <c r="J33" s="22"/>
      <c r="K33" s="22"/>
      <c r="L33" s="22"/>
      <c r="N33" s="14"/>
      <c r="O33" s="14"/>
      <c r="P33" s="14"/>
      <c r="Q33" s="14"/>
      <c r="R33" s="14"/>
      <c r="S33" s="14"/>
      <c r="T33" s="19" t="s">
        <v>26</v>
      </c>
    </row>
    <row r="34" spans="4:20" ht="12" customHeight="1">
      <c r="D34" s="20" t="s">
        <v>70</v>
      </c>
      <c r="E34" s="34" t="s">
        <v>71</v>
      </c>
      <c r="F34" s="9" t="s">
        <v>25</v>
      </c>
      <c r="G34" s="9" t="s">
        <v>72</v>
      </c>
      <c r="H34" s="18">
        <f t="shared" si="0"/>
        <v>0</v>
      </c>
      <c r="I34" s="22"/>
      <c r="J34" s="22"/>
      <c r="K34" s="22"/>
      <c r="L34" s="22"/>
      <c r="N34" s="14"/>
      <c r="O34" s="14"/>
      <c r="P34" s="14"/>
      <c r="Q34" s="14"/>
      <c r="R34" s="14"/>
      <c r="S34" s="14"/>
      <c r="T34" s="19" t="s">
        <v>26</v>
      </c>
    </row>
    <row r="35" spans="4:20" ht="12" customHeight="1">
      <c r="D35" s="20" t="s">
        <v>73</v>
      </c>
      <c r="E35" s="21" t="s">
        <v>74</v>
      </c>
      <c r="F35" s="9" t="s">
        <v>25</v>
      </c>
      <c r="G35" s="9" t="s">
        <v>75</v>
      </c>
      <c r="H35" s="18">
        <f t="shared" si="0"/>
        <v>1824.9180000000001</v>
      </c>
      <c r="I35" s="22"/>
      <c r="J35" s="22"/>
      <c r="K35" s="22">
        <v>1444.038</v>
      </c>
      <c r="L35" s="22">
        <v>380.88</v>
      </c>
      <c r="N35" s="14"/>
      <c r="O35" s="14"/>
      <c r="P35" s="14"/>
      <c r="Q35" s="14"/>
      <c r="R35" s="14"/>
      <c r="S35" s="14"/>
      <c r="T35" s="19" t="s">
        <v>26</v>
      </c>
    </row>
    <row r="36" spans="4:20" ht="12" customHeight="1">
      <c r="D36" s="20" t="s">
        <v>76</v>
      </c>
      <c r="E36" s="34" t="s">
        <v>77</v>
      </c>
      <c r="F36" s="9" t="s">
        <v>25</v>
      </c>
      <c r="G36" s="9" t="s">
        <v>78</v>
      </c>
      <c r="H36" s="18">
        <f t="shared" si="0"/>
        <v>0</v>
      </c>
      <c r="I36" s="22"/>
      <c r="J36" s="22"/>
      <c r="K36" s="22"/>
      <c r="L36" s="22"/>
      <c r="N36" s="14"/>
      <c r="O36" s="14"/>
      <c r="P36" s="14"/>
      <c r="Q36" s="14"/>
      <c r="R36" s="14"/>
      <c r="S36" s="14"/>
      <c r="T36" s="19" t="s">
        <v>26</v>
      </c>
    </row>
    <row r="37" spans="4:20" ht="12" customHeight="1">
      <c r="D37" s="20" t="s">
        <v>79</v>
      </c>
      <c r="E37" s="35" t="s">
        <v>80</v>
      </c>
      <c r="F37" s="9" t="s">
        <v>25</v>
      </c>
      <c r="G37" s="9" t="s">
        <v>81</v>
      </c>
      <c r="H37" s="18">
        <f t="shared" si="0"/>
        <v>0</v>
      </c>
      <c r="I37" s="22"/>
      <c r="J37" s="22"/>
      <c r="K37" s="22"/>
      <c r="L37" s="22"/>
      <c r="N37" s="14"/>
      <c r="O37" s="14"/>
      <c r="P37" s="14"/>
      <c r="Q37" s="14"/>
      <c r="R37" s="14"/>
      <c r="S37" s="14"/>
      <c r="T37" s="19" t="s">
        <v>26</v>
      </c>
    </row>
    <row r="38" spans="4:20" ht="12" customHeight="1">
      <c r="D38" s="20" t="s">
        <v>82</v>
      </c>
      <c r="E38" s="21" t="s">
        <v>83</v>
      </c>
      <c r="F38" s="9" t="s">
        <v>25</v>
      </c>
      <c r="G38" s="9" t="s">
        <v>84</v>
      </c>
      <c r="H38" s="18">
        <f t="shared" si="0"/>
        <v>13406.902</v>
      </c>
      <c r="I38" s="18">
        <f>SUM(I39:I41)</f>
        <v>0</v>
      </c>
      <c r="J38" s="18">
        <f>SUM(J39:J41)</f>
        <v>0</v>
      </c>
      <c r="K38" s="18">
        <f>SUM(K39:K41)</f>
        <v>13406.902</v>
      </c>
      <c r="L38" s="18">
        <f>SUM(L39:L41)</f>
        <v>0</v>
      </c>
      <c r="N38" s="14"/>
      <c r="O38" s="14"/>
      <c r="P38" s="14"/>
      <c r="Q38" s="14"/>
      <c r="R38" s="14"/>
      <c r="S38" s="14"/>
      <c r="T38" s="19" t="s">
        <v>26</v>
      </c>
    </row>
    <row r="39" spans="4:20" ht="12" customHeight="1" hidden="1">
      <c r="D39" s="23"/>
      <c r="E39" s="24"/>
      <c r="F39" s="25"/>
      <c r="G39" s="25"/>
      <c r="H39" s="26"/>
      <c r="I39" s="26"/>
      <c r="J39" s="26"/>
      <c r="K39" s="26"/>
      <c r="L39" s="27"/>
      <c r="N39" s="19" t="s">
        <v>31</v>
      </c>
      <c r="O39" s="14"/>
      <c r="P39" s="14"/>
      <c r="Q39" s="14"/>
      <c r="R39" s="14"/>
      <c r="S39" s="14"/>
      <c r="T39" s="14"/>
    </row>
    <row r="40" spans="3:20" s="1" customFormat="1" ht="12" customHeight="1">
      <c r="C40" s="30" t="s">
        <v>41</v>
      </c>
      <c r="D40" s="20" t="str">
        <f>"4.3."&amp;N40</f>
        <v>4.3.1</v>
      </c>
      <c r="E40" s="31" t="s">
        <v>85</v>
      </c>
      <c r="F40" s="9" t="s">
        <v>25</v>
      </c>
      <c r="G40" s="9" t="s">
        <v>84</v>
      </c>
      <c r="H40" s="18">
        <f>SUM(I40:L40)</f>
        <v>13406.902</v>
      </c>
      <c r="I40" s="22"/>
      <c r="J40" s="22"/>
      <c r="K40" s="22">
        <v>13406.902</v>
      </c>
      <c r="L40" s="22"/>
      <c r="N40" s="19" t="s">
        <v>23</v>
      </c>
      <c r="O40" s="32" t="s">
        <v>85</v>
      </c>
      <c r="P40" s="32" t="s">
        <v>86</v>
      </c>
      <c r="Q40" s="32" t="s">
        <v>87</v>
      </c>
      <c r="R40" s="32" t="s">
        <v>88</v>
      </c>
      <c r="S40" s="19" t="s">
        <v>46</v>
      </c>
      <c r="T40" s="19" t="s">
        <v>89</v>
      </c>
    </row>
    <row r="41" spans="4:20" ht="12" customHeight="1">
      <c r="D41" s="28"/>
      <c r="E41" s="24" t="s">
        <v>32</v>
      </c>
      <c r="F41" s="25"/>
      <c r="G41" s="25"/>
      <c r="H41" s="26"/>
      <c r="I41" s="26"/>
      <c r="J41" s="26"/>
      <c r="K41" s="26"/>
      <c r="L41" s="27"/>
      <c r="N41" s="14"/>
      <c r="O41" s="14"/>
      <c r="P41" s="14"/>
      <c r="Q41" s="14"/>
      <c r="R41" s="14"/>
      <c r="S41" s="14"/>
      <c r="T41" s="29" t="s">
        <v>90</v>
      </c>
    </row>
    <row r="42" spans="4:20" ht="12" customHeight="1">
      <c r="D42" s="20" t="s">
        <v>91</v>
      </c>
      <c r="E42" s="21" t="s">
        <v>92</v>
      </c>
      <c r="F42" s="9" t="s">
        <v>25</v>
      </c>
      <c r="G42" s="9" t="s">
        <v>93</v>
      </c>
      <c r="H42" s="18">
        <f aca="true" t="shared" si="1" ref="H42:H50">SUM(I42:L42)</f>
        <v>0</v>
      </c>
      <c r="I42" s="22"/>
      <c r="J42" s="22"/>
      <c r="K42" s="22"/>
      <c r="L42" s="22"/>
      <c r="N42" s="14"/>
      <c r="O42" s="14"/>
      <c r="P42" s="14"/>
      <c r="Q42" s="14"/>
      <c r="R42" s="14"/>
      <c r="S42" s="14"/>
      <c r="T42" s="19" t="s">
        <v>26</v>
      </c>
    </row>
    <row r="43" spans="4:20" ht="12" customHeight="1">
      <c r="D43" s="15" t="s">
        <v>94</v>
      </c>
      <c r="E43" s="16" t="s">
        <v>95</v>
      </c>
      <c r="F43" s="17" t="s">
        <v>25</v>
      </c>
      <c r="G43" s="17" t="s">
        <v>96</v>
      </c>
      <c r="H43" s="18">
        <f t="shared" si="1"/>
        <v>44967.850999999995</v>
      </c>
      <c r="I43" s="22">
        <f>I24-I46</f>
        <v>30298.777</v>
      </c>
      <c r="J43" s="22"/>
      <c r="K43" s="22">
        <f>K26+K22-K32-K46</f>
        <v>14669.073999999997</v>
      </c>
      <c r="L43" s="22"/>
      <c r="N43" s="14"/>
      <c r="O43" s="14"/>
      <c r="P43" s="14"/>
      <c r="Q43" s="14"/>
      <c r="R43" s="14"/>
      <c r="S43" s="14"/>
      <c r="T43" s="19" t="s">
        <v>26</v>
      </c>
    </row>
    <row r="44" spans="4:20" ht="12" customHeight="1">
      <c r="D44" s="15" t="s">
        <v>97</v>
      </c>
      <c r="E44" s="16" t="s">
        <v>98</v>
      </c>
      <c r="F44" s="17" t="s">
        <v>25</v>
      </c>
      <c r="G44" s="17" t="s">
        <v>99</v>
      </c>
      <c r="H44" s="18">
        <f t="shared" si="1"/>
        <v>0</v>
      </c>
      <c r="I44" s="22"/>
      <c r="J44" s="22"/>
      <c r="K44" s="22"/>
      <c r="L44" s="22"/>
      <c r="N44" s="14"/>
      <c r="O44" s="14"/>
      <c r="P44" s="14"/>
      <c r="Q44" s="14"/>
      <c r="R44" s="14"/>
      <c r="S44" s="14"/>
      <c r="T44" s="19" t="s">
        <v>26</v>
      </c>
    </row>
    <row r="45" spans="4:20" ht="12" customHeight="1">
      <c r="D45" s="15" t="s">
        <v>100</v>
      </c>
      <c r="E45" s="16" t="s">
        <v>101</v>
      </c>
      <c r="F45" s="17" t="s">
        <v>25</v>
      </c>
      <c r="G45" s="17" t="s">
        <v>102</v>
      </c>
      <c r="H45" s="18">
        <f t="shared" si="1"/>
        <v>13922.399999999998</v>
      </c>
      <c r="I45" s="22"/>
      <c r="J45" s="22"/>
      <c r="K45" s="22"/>
      <c r="L45" s="22">
        <f>L26-L46-L35</f>
        <v>13922.399999999998</v>
      </c>
      <c r="N45" s="14"/>
      <c r="O45" s="14"/>
      <c r="P45" s="14"/>
      <c r="Q45" s="14"/>
      <c r="R45" s="14"/>
      <c r="S45" s="14"/>
      <c r="T45" s="19" t="s">
        <v>26</v>
      </c>
    </row>
    <row r="46" spans="4:20" ht="12" customHeight="1">
      <c r="D46" s="15" t="s">
        <v>103</v>
      </c>
      <c r="E46" s="16" t="s">
        <v>104</v>
      </c>
      <c r="F46" s="17" t="s">
        <v>25</v>
      </c>
      <c r="G46" s="17" t="s">
        <v>105</v>
      </c>
      <c r="H46" s="18">
        <f t="shared" si="1"/>
        <v>1891.3890000000001</v>
      </c>
      <c r="I46" s="22">
        <v>410.18</v>
      </c>
      <c r="J46" s="22"/>
      <c r="K46" s="22">
        <v>1115.415</v>
      </c>
      <c r="L46" s="22">
        <v>365.794</v>
      </c>
      <c r="N46" s="14"/>
      <c r="O46" s="14"/>
      <c r="P46" s="14"/>
      <c r="Q46" s="14"/>
      <c r="R46" s="14"/>
      <c r="S46" s="14"/>
      <c r="T46" s="19" t="s">
        <v>26</v>
      </c>
    </row>
    <row r="47" spans="4:20" ht="12" customHeight="1">
      <c r="D47" s="20" t="s">
        <v>106</v>
      </c>
      <c r="E47" s="21" t="s">
        <v>107</v>
      </c>
      <c r="F47" s="9" t="s">
        <v>25</v>
      </c>
      <c r="G47" s="9" t="s">
        <v>108</v>
      </c>
      <c r="H47" s="18">
        <f t="shared" si="1"/>
        <v>0</v>
      </c>
      <c r="I47" s="22"/>
      <c r="J47" s="22"/>
      <c r="K47" s="22"/>
      <c r="L47" s="22"/>
      <c r="N47" s="14"/>
      <c r="O47" s="14"/>
      <c r="P47" s="14"/>
      <c r="Q47" s="14"/>
      <c r="R47" s="14"/>
      <c r="S47" s="14"/>
      <c r="T47" s="19" t="s">
        <v>26</v>
      </c>
    </row>
    <row r="48" spans="4:20" ht="12" customHeight="1">
      <c r="D48" s="15" t="s">
        <v>109</v>
      </c>
      <c r="E48" s="16" t="s">
        <v>110</v>
      </c>
      <c r="F48" s="17" t="s">
        <v>25</v>
      </c>
      <c r="G48" s="17" t="s">
        <v>111</v>
      </c>
      <c r="H48" s="18">
        <f t="shared" si="1"/>
        <v>0</v>
      </c>
      <c r="I48" s="22"/>
      <c r="J48" s="22"/>
      <c r="K48" s="22"/>
      <c r="L48" s="22"/>
      <c r="N48" s="14"/>
      <c r="O48" s="14"/>
      <c r="P48" s="14"/>
      <c r="Q48" s="14"/>
      <c r="R48" s="14"/>
      <c r="S48" s="14"/>
      <c r="T48" s="19" t="s">
        <v>26</v>
      </c>
    </row>
    <row r="49" spans="4:20" ht="24" customHeight="1">
      <c r="D49" s="15" t="s">
        <v>112</v>
      </c>
      <c r="E49" s="16" t="s">
        <v>113</v>
      </c>
      <c r="F49" s="17" t="s">
        <v>25</v>
      </c>
      <c r="G49" s="17" t="s">
        <v>114</v>
      </c>
      <c r="H49" s="18">
        <f t="shared" si="1"/>
        <v>1891.3890000000001</v>
      </c>
      <c r="I49" s="18">
        <f>I46-I48</f>
        <v>410.18</v>
      </c>
      <c r="J49" s="18">
        <f>J46-J48</f>
        <v>0</v>
      </c>
      <c r="K49" s="18">
        <f>K46-K48</f>
        <v>1115.415</v>
      </c>
      <c r="L49" s="18">
        <f>L46-L48</f>
        <v>365.794</v>
      </c>
      <c r="N49" s="14"/>
      <c r="O49" s="14"/>
      <c r="P49" s="14"/>
      <c r="Q49" s="14"/>
      <c r="R49" s="14"/>
      <c r="S49" s="14"/>
      <c r="T49" s="19" t="s">
        <v>26</v>
      </c>
    </row>
    <row r="50" spans="4:20" ht="12" customHeight="1">
      <c r="D50" s="15" t="s">
        <v>115</v>
      </c>
      <c r="E50" s="16" t="s">
        <v>116</v>
      </c>
      <c r="F50" s="17" t="s">
        <v>25</v>
      </c>
      <c r="G50" s="17" t="s">
        <v>117</v>
      </c>
      <c r="H50" s="18">
        <f t="shared" si="1"/>
        <v>0</v>
      </c>
      <c r="I50" s="18">
        <f>SUM(I14,I26,I31)-SUM(I32,I43:I46)</f>
        <v>0</v>
      </c>
      <c r="J50" s="18">
        <f>SUM(J14,J26,J31)-SUM(J32,J43:J46)</f>
        <v>0</v>
      </c>
      <c r="K50" s="18">
        <f>SUM(K14,K26,K31)-SUM(K32,K43:K46)</f>
        <v>0</v>
      </c>
      <c r="L50" s="18">
        <f>SUM(L14,L26,L31)-SUM(L32,L43:L46)</f>
        <v>0</v>
      </c>
      <c r="N50" s="14"/>
      <c r="O50" s="14"/>
      <c r="P50" s="14"/>
      <c r="Q50" s="14"/>
      <c r="R50" s="14"/>
      <c r="S50" s="14"/>
      <c r="T50" s="19" t="s">
        <v>26</v>
      </c>
    </row>
    <row r="51" spans="4:20" ht="18" customHeight="1">
      <c r="D51" s="36" t="s">
        <v>118</v>
      </c>
      <c r="E51" s="37"/>
      <c r="F51" s="37"/>
      <c r="G51" s="11"/>
      <c r="H51" s="12"/>
      <c r="I51" s="12"/>
      <c r="J51" s="12"/>
      <c r="K51" s="12"/>
      <c r="L51" s="13"/>
      <c r="N51" s="14"/>
      <c r="O51" s="14"/>
      <c r="P51" s="14"/>
      <c r="Q51" s="14"/>
      <c r="R51" s="14"/>
      <c r="S51" s="14"/>
      <c r="T51" s="14"/>
    </row>
    <row r="52" spans="4:20" ht="12" customHeight="1">
      <c r="D52" s="15" t="s">
        <v>119</v>
      </c>
      <c r="E52" s="16" t="s">
        <v>24</v>
      </c>
      <c r="F52" s="17" t="s">
        <v>120</v>
      </c>
      <c r="G52" s="17" t="s">
        <v>121</v>
      </c>
      <c r="H52" s="18">
        <f>SUM(I52:L52)</f>
        <v>6.458</v>
      </c>
      <c r="I52" s="18">
        <f>SUM(I53,I54,I57,I60)</f>
        <v>6.275</v>
      </c>
      <c r="J52" s="18">
        <f>SUM(J53,J54,J57,J60)</f>
        <v>0</v>
      </c>
      <c r="K52" s="18">
        <f>SUM(K53,K54,K57,K60)</f>
        <v>0.183</v>
      </c>
      <c r="L52" s="18">
        <f>SUM(L53,L54,L57,L60)</f>
        <v>0</v>
      </c>
      <c r="N52" s="14"/>
      <c r="O52" s="14"/>
      <c r="P52" s="14"/>
      <c r="Q52" s="14"/>
      <c r="R52" s="14"/>
      <c r="S52" s="14"/>
      <c r="T52" s="19" t="s">
        <v>26</v>
      </c>
    </row>
    <row r="53" spans="4:20" ht="12" customHeight="1">
      <c r="D53" s="20" t="s">
        <v>122</v>
      </c>
      <c r="E53" s="21" t="s">
        <v>28</v>
      </c>
      <c r="F53" s="9" t="s">
        <v>120</v>
      </c>
      <c r="G53" s="9" t="s">
        <v>123</v>
      </c>
      <c r="H53" s="18">
        <f>SUM(I53:L53)</f>
        <v>0</v>
      </c>
      <c r="I53" s="22"/>
      <c r="J53" s="22"/>
      <c r="K53" s="22"/>
      <c r="L53" s="22"/>
      <c r="N53" s="14"/>
      <c r="O53" s="14"/>
      <c r="P53" s="14"/>
      <c r="Q53" s="14"/>
      <c r="R53" s="14"/>
      <c r="S53" s="14"/>
      <c r="T53" s="19" t="s">
        <v>26</v>
      </c>
    </row>
    <row r="54" spans="4:20" ht="12" customHeight="1">
      <c r="D54" s="20" t="s">
        <v>124</v>
      </c>
      <c r="E54" s="21" t="s">
        <v>30</v>
      </c>
      <c r="F54" s="9" t="s">
        <v>120</v>
      </c>
      <c r="G54" s="9" t="s">
        <v>125</v>
      </c>
      <c r="H54" s="18">
        <f>SUM(I54:L54)</f>
        <v>0</v>
      </c>
      <c r="I54" s="18">
        <f>SUM(I55:I56)</f>
        <v>0</v>
      </c>
      <c r="J54" s="18">
        <f>SUM(J55:J56)</f>
        <v>0</v>
      </c>
      <c r="K54" s="18">
        <f>SUM(K55:K56)</f>
        <v>0</v>
      </c>
      <c r="L54" s="18">
        <f>SUM(L55:L56)</f>
        <v>0</v>
      </c>
      <c r="N54" s="14"/>
      <c r="O54" s="14"/>
      <c r="P54" s="14"/>
      <c r="Q54" s="14"/>
      <c r="R54" s="14"/>
      <c r="S54" s="14"/>
      <c r="T54" s="19" t="s">
        <v>26</v>
      </c>
    </row>
    <row r="55" spans="4:20" ht="12" customHeight="1" hidden="1">
      <c r="D55" s="23"/>
      <c r="E55" s="24"/>
      <c r="F55" s="25"/>
      <c r="G55" s="25"/>
      <c r="H55" s="26"/>
      <c r="I55" s="26"/>
      <c r="J55" s="26"/>
      <c r="K55" s="26"/>
      <c r="L55" s="27"/>
      <c r="N55" s="19" t="s">
        <v>31</v>
      </c>
      <c r="O55" s="14"/>
      <c r="P55" s="14"/>
      <c r="Q55" s="14"/>
      <c r="R55" s="14"/>
      <c r="S55" s="14"/>
      <c r="T55" s="14"/>
    </row>
    <row r="56" spans="4:20" ht="12" customHeight="1">
      <c r="D56" s="28"/>
      <c r="E56" s="24" t="s">
        <v>32</v>
      </c>
      <c r="F56" s="25"/>
      <c r="G56" s="25"/>
      <c r="H56" s="26"/>
      <c r="I56" s="26"/>
      <c r="J56" s="26"/>
      <c r="K56" s="26"/>
      <c r="L56" s="27"/>
      <c r="N56" s="14"/>
      <c r="O56" s="14"/>
      <c r="P56" s="14"/>
      <c r="Q56" s="14"/>
      <c r="R56" s="14"/>
      <c r="S56" s="14"/>
      <c r="T56" s="29" t="s">
        <v>126</v>
      </c>
    </row>
    <row r="57" spans="4:20" ht="12" customHeight="1">
      <c r="D57" s="20" t="s">
        <v>127</v>
      </c>
      <c r="E57" s="21" t="s">
        <v>35</v>
      </c>
      <c r="F57" s="9" t="s">
        <v>120</v>
      </c>
      <c r="G57" s="9" t="s">
        <v>128</v>
      </c>
      <c r="H57" s="18">
        <f>SUM(I57:L57)</f>
        <v>0</v>
      </c>
      <c r="I57" s="18">
        <f>SUM(I58:I59)</f>
        <v>0</v>
      </c>
      <c r="J57" s="18">
        <f>SUM(J58:J59)</f>
        <v>0</v>
      </c>
      <c r="K57" s="18">
        <f>SUM(K58:K59)</f>
        <v>0</v>
      </c>
      <c r="L57" s="18">
        <f>SUM(L58:L59)</f>
        <v>0</v>
      </c>
      <c r="N57" s="14"/>
      <c r="O57" s="14"/>
      <c r="P57" s="14"/>
      <c r="Q57" s="14"/>
      <c r="R57" s="14"/>
      <c r="S57" s="14"/>
      <c r="T57" s="19" t="s">
        <v>26</v>
      </c>
    </row>
    <row r="58" spans="4:20" ht="12" customHeight="1" hidden="1">
      <c r="D58" s="23"/>
      <c r="E58" s="24"/>
      <c r="F58" s="25"/>
      <c r="G58" s="25"/>
      <c r="H58" s="26"/>
      <c r="I58" s="26"/>
      <c r="J58" s="26"/>
      <c r="K58" s="26"/>
      <c r="L58" s="27"/>
      <c r="N58" s="19" t="s">
        <v>31</v>
      </c>
      <c r="O58" s="14"/>
      <c r="P58" s="14"/>
      <c r="Q58" s="14"/>
      <c r="R58" s="14"/>
      <c r="S58" s="14"/>
      <c r="T58" s="14"/>
    </row>
    <row r="59" spans="4:20" ht="12" customHeight="1">
      <c r="D59" s="28"/>
      <c r="E59" s="24" t="s">
        <v>32</v>
      </c>
      <c r="F59" s="25"/>
      <c r="G59" s="25"/>
      <c r="H59" s="26"/>
      <c r="I59" s="26"/>
      <c r="J59" s="26"/>
      <c r="K59" s="26"/>
      <c r="L59" s="27"/>
      <c r="N59" s="14"/>
      <c r="O59" s="14"/>
      <c r="P59" s="14"/>
      <c r="Q59" s="14"/>
      <c r="R59" s="14"/>
      <c r="S59" s="14"/>
      <c r="T59" s="29" t="s">
        <v>129</v>
      </c>
    </row>
    <row r="60" spans="4:20" ht="12" customHeight="1">
      <c r="D60" s="20" t="s">
        <v>130</v>
      </c>
      <c r="E60" s="21" t="s">
        <v>39</v>
      </c>
      <c r="F60" s="9" t="s">
        <v>120</v>
      </c>
      <c r="G60" s="9" t="s">
        <v>131</v>
      </c>
      <c r="H60" s="18">
        <f>SUM(I60:L60)</f>
        <v>6.458</v>
      </c>
      <c r="I60" s="18">
        <f>SUM(I61:I63)</f>
        <v>6.275</v>
      </c>
      <c r="J60" s="18">
        <f>SUM(J61:J63)</f>
        <v>0</v>
      </c>
      <c r="K60" s="18">
        <f>SUM(K61:K63)</f>
        <v>0.183</v>
      </c>
      <c r="L60" s="18">
        <f>SUM(L61:L63)</f>
        <v>0</v>
      </c>
      <c r="N60" s="14"/>
      <c r="O60" s="14"/>
      <c r="P60" s="14"/>
      <c r="Q60" s="14"/>
      <c r="R60" s="14"/>
      <c r="S60" s="14"/>
      <c r="T60" s="19" t="s">
        <v>26</v>
      </c>
    </row>
    <row r="61" spans="4:20" ht="12" customHeight="1" hidden="1">
      <c r="D61" s="23"/>
      <c r="E61" s="24"/>
      <c r="F61" s="25"/>
      <c r="G61" s="25"/>
      <c r="H61" s="26"/>
      <c r="I61" s="26"/>
      <c r="J61" s="26"/>
      <c r="K61" s="26"/>
      <c r="L61" s="27"/>
      <c r="N61" s="19" t="s">
        <v>31</v>
      </c>
      <c r="O61" s="14"/>
      <c r="P61" s="14"/>
      <c r="Q61" s="14"/>
      <c r="R61" s="14"/>
      <c r="S61" s="14"/>
      <c r="T61" s="14"/>
    </row>
    <row r="62" spans="3:20" s="1" customFormat="1" ht="12" customHeight="1">
      <c r="C62" s="30" t="s">
        <v>41</v>
      </c>
      <c r="D62" s="20" t="str">
        <f>"12.4."&amp;N62</f>
        <v>12.4.1</v>
      </c>
      <c r="E62" s="31" t="s">
        <v>42</v>
      </c>
      <c r="F62" s="9" t="s">
        <v>120</v>
      </c>
      <c r="G62" s="9" t="s">
        <v>131</v>
      </c>
      <c r="H62" s="18">
        <f>SUM(I62:L62)</f>
        <v>6.458</v>
      </c>
      <c r="I62" s="22">
        <v>6.275</v>
      </c>
      <c r="J62" s="22"/>
      <c r="K62" s="22">
        <v>0.183</v>
      </c>
      <c r="L62" s="22"/>
      <c r="N62" s="19" t="s">
        <v>23</v>
      </c>
      <c r="O62" s="32" t="s">
        <v>42</v>
      </c>
      <c r="P62" s="32" t="s">
        <v>43</v>
      </c>
      <c r="Q62" s="32" t="s">
        <v>44</v>
      </c>
      <c r="R62" s="32" t="s">
        <v>45</v>
      </c>
      <c r="S62" s="19" t="s">
        <v>46</v>
      </c>
      <c r="T62" s="19" t="s">
        <v>132</v>
      </c>
    </row>
    <row r="63" spans="4:20" ht="12" customHeight="1">
      <c r="D63" s="28"/>
      <c r="E63" s="24" t="s">
        <v>32</v>
      </c>
      <c r="F63" s="25"/>
      <c r="G63" s="25"/>
      <c r="H63" s="26"/>
      <c r="I63" s="26"/>
      <c r="J63" s="26"/>
      <c r="K63" s="26"/>
      <c r="L63" s="27"/>
      <c r="N63" s="14"/>
      <c r="O63" s="14"/>
      <c r="P63" s="14"/>
      <c r="Q63" s="14"/>
      <c r="R63" s="14"/>
      <c r="S63" s="14"/>
      <c r="T63" s="29" t="s">
        <v>133</v>
      </c>
    </row>
    <row r="64" spans="4:20" ht="12" customHeight="1">
      <c r="D64" s="15" t="s">
        <v>134</v>
      </c>
      <c r="E64" s="16" t="s">
        <v>50</v>
      </c>
      <c r="F64" s="17" t="s">
        <v>120</v>
      </c>
      <c r="G64" s="17" t="s">
        <v>135</v>
      </c>
      <c r="H64" s="18">
        <f aca="true" t="shared" si="2" ref="H64:H76">SUM(I64:L64)</f>
        <v>9.129000000000001</v>
      </c>
      <c r="I64" s="18">
        <f>SUM(I66,I67,I68)</f>
        <v>0</v>
      </c>
      <c r="J64" s="18">
        <f>SUM(J65,J67,J68)</f>
        <v>0</v>
      </c>
      <c r="K64" s="18">
        <f>SUM(K65,K66,K68)</f>
        <v>6.189</v>
      </c>
      <c r="L64" s="18">
        <f>SUM(L65,L66,L67)</f>
        <v>2.9400000000000004</v>
      </c>
      <c r="N64" s="14"/>
      <c r="O64" s="14"/>
      <c r="P64" s="14"/>
      <c r="Q64" s="14"/>
      <c r="R64" s="14"/>
      <c r="S64" s="14"/>
      <c r="T64" s="19" t="s">
        <v>26</v>
      </c>
    </row>
    <row r="65" spans="4:20" ht="12" customHeight="1">
      <c r="D65" s="20" t="s">
        <v>136</v>
      </c>
      <c r="E65" s="21" t="s">
        <v>18</v>
      </c>
      <c r="F65" s="9" t="s">
        <v>120</v>
      </c>
      <c r="G65" s="9" t="s">
        <v>137</v>
      </c>
      <c r="H65" s="18">
        <f t="shared" si="2"/>
        <v>6.189</v>
      </c>
      <c r="I65" s="33"/>
      <c r="J65" s="22"/>
      <c r="K65" s="22">
        <f>I81</f>
        <v>6.189</v>
      </c>
      <c r="L65" s="22"/>
      <c r="N65" s="14"/>
      <c r="O65" s="14"/>
      <c r="P65" s="14"/>
      <c r="Q65" s="14"/>
      <c r="R65" s="14"/>
      <c r="S65" s="14"/>
      <c r="T65" s="19" t="s">
        <v>26</v>
      </c>
    </row>
    <row r="66" spans="4:20" ht="12" customHeight="1">
      <c r="D66" s="20" t="s">
        <v>138</v>
      </c>
      <c r="E66" s="21" t="s">
        <v>19</v>
      </c>
      <c r="F66" s="9" t="s">
        <v>120</v>
      </c>
      <c r="G66" s="9" t="s">
        <v>139</v>
      </c>
      <c r="H66" s="18">
        <f t="shared" si="2"/>
        <v>0</v>
      </c>
      <c r="I66" s="22"/>
      <c r="J66" s="33"/>
      <c r="K66" s="22"/>
      <c r="L66" s="22"/>
      <c r="N66" s="14"/>
      <c r="O66" s="14"/>
      <c r="P66" s="14"/>
      <c r="Q66" s="14"/>
      <c r="R66" s="14"/>
      <c r="S66" s="14"/>
      <c r="T66" s="19" t="s">
        <v>26</v>
      </c>
    </row>
    <row r="67" spans="4:20" ht="12" customHeight="1">
      <c r="D67" s="20" t="s">
        <v>140</v>
      </c>
      <c r="E67" s="21" t="s">
        <v>20</v>
      </c>
      <c r="F67" s="9" t="s">
        <v>120</v>
      </c>
      <c r="G67" s="9" t="s">
        <v>141</v>
      </c>
      <c r="H67" s="18">
        <f t="shared" si="2"/>
        <v>2.9400000000000004</v>
      </c>
      <c r="I67" s="22"/>
      <c r="J67" s="22"/>
      <c r="K67" s="33"/>
      <c r="L67" s="22">
        <f>K81</f>
        <v>2.9400000000000004</v>
      </c>
      <c r="N67" s="14"/>
      <c r="O67" s="14"/>
      <c r="P67" s="14"/>
      <c r="Q67" s="14"/>
      <c r="R67" s="14"/>
      <c r="S67" s="14"/>
      <c r="T67" s="19" t="s">
        <v>26</v>
      </c>
    </row>
    <row r="68" spans="4:20" ht="12" customHeight="1">
      <c r="D68" s="20" t="s">
        <v>142</v>
      </c>
      <c r="E68" s="21" t="s">
        <v>59</v>
      </c>
      <c r="F68" s="9" t="s">
        <v>120</v>
      </c>
      <c r="G68" s="9" t="s">
        <v>143</v>
      </c>
      <c r="H68" s="18">
        <f t="shared" si="2"/>
        <v>0</v>
      </c>
      <c r="I68" s="22"/>
      <c r="J68" s="22"/>
      <c r="K68" s="22"/>
      <c r="L68" s="33"/>
      <c r="N68" s="14"/>
      <c r="O68" s="14"/>
      <c r="P68" s="14"/>
      <c r="Q68" s="14"/>
      <c r="R68" s="14"/>
      <c r="S68" s="14"/>
      <c r="T68" s="19" t="s">
        <v>26</v>
      </c>
    </row>
    <row r="69" spans="4:20" ht="12" customHeight="1">
      <c r="D69" s="15" t="s">
        <v>144</v>
      </c>
      <c r="E69" s="16" t="s">
        <v>62</v>
      </c>
      <c r="F69" s="17" t="s">
        <v>120</v>
      </c>
      <c r="G69" s="17" t="s">
        <v>145</v>
      </c>
      <c r="H69" s="18">
        <f t="shared" si="2"/>
        <v>0</v>
      </c>
      <c r="I69" s="22"/>
      <c r="J69" s="22"/>
      <c r="K69" s="22"/>
      <c r="L69" s="22"/>
      <c r="N69" s="14"/>
      <c r="O69" s="14"/>
      <c r="P69" s="14"/>
      <c r="Q69" s="14"/>
      <c r="R69" s="14"/>
      <c r="S69" s="14"/>
      <c r="T69" s="19" t="s">
        <v>26</v>
      </c>
    </row>
    <row r="70" spans="4:20" ht="12" customHeight="1">
      <c r="D70" s="15" t="s">
        <v>146</v>
      </c>
      <c r="E70" s="16" t="s">
        <v>65</v>
      </c>
      <c r="F70" s="17" t="s">
        <v>120</v>
      </c>
      <c r="G70" s="17" t="s">
        <v>147</v>
      </c>
      <c r="H70" s="18">
        <f t="shared" si="2"/>
        <v>3.292</v>
      </c>
      <c r="I70" s="18">
        <f>SUM(I71,I73,I76,I80)</f>
        <v>0</v>
      </c>
      <c r="J70" s="18">
        <f>SUM(J71,J73,J76,J80)</f>
        <v>0</v>
      </c>
      <c r="K70" s="18">
        <f>SUM(K71,K73,K76,K80)</f>
        <v>3.199</v>
      </c>
      <c r="L70" s="18">
        <f>SUM(L71,L73,L76,L80)</f>
        <v>0.093</v>
      </c>
      <c r="N70" s="14"/>
      <c r="O70" s="14"/>
      <c r="P70" s="14"/>
      <c r="Q70" s="14"/>
      <c r="R70" s="14"/>
      <c r="S70" s="14"/>
      <c r="T70" s="19" t="s">
        <v>26</v>
      </c>
    </row>
    <row r="71" spans="4:20" ht="24" customHeight="1">
      <c r="D71" s="20" t="s">
        <v>148</v>
      </c>
      <c r="E71" s="21" t="s">
        <v>68</v>
      </c>
      <c r="F71" s="9" t="s">
        <v>120</v>
      </c>
      <c r="G71" s="9" t="s">
        <v>149</v>
      </c>
      <c r="H71" s="18">
        <f t="shared" si="2"/>
        <v>0</v>
      </c>
      <c r="I71" s="22"/>
      <c r="J71" s="22"/>
      <c r="K71" s="22"/>
      <c r="L71" s="22"/>
      <c r="N71" s="14"/>
      <c r="O71" s="14"/>
      <c r="P71" s="14"/>
      <c r="Q71" s="14"/>
      <c r="R71" s="14"/>
      <c r="S71" s="14"/>
      <c r="T71" s="19" t="s">
        <v>26</v>
      </c>
    </row>
    <row r="72" spans="4:20" ht="12" customHeight="1">
      <c r="D72" s="20" t="s">
        <v>150</v>
      </c>
      <c r="E72" s="34" t="s">
        <v>71</v>
      </c>
      <c r="F72" s="9" t="s">
        <v>120</v>
      </c>
      <c r="G72" s="9" t="s">
        <v>151</v>
      </c>
      <c r="H72" s="18">
        <f t="shared" si="2"/>
        <v>0</v>
      </c>
      <c r="I72" s="22"/>
      <c r="J72" s="22"/>
      <c r="K72" s="22"/>
      <c r="L72" s="22"/>
      <c r="N72" s="14"/>
      <c r="O72" s="14"/>
      <c r="P72" s="14"/>
      <c r="Q72" s="14"/>
      <c r="R72" s="14"/>
      <c r="S72" s="14"/>
      <c r="T72" s="19" t="s">
        <v>26</v>
      </c>
    </row>
    <row r="73" spans="4:20" ht="12" customHeight="1">
      <c r="D73" s="20" t="s">
        <v>152</v>
      </c>
      <c r="E73" s="21" t="s">
        <v>74</v>
      </c>
      <c r="F73" s="9" t="s">
        <v>120</v>
      </c>
      <c r="G73" s="9" t="s">
        <v>153</v>
      </c>
      <c r="H73" s="18">
        <f t="shared" si="2"/>
        <v>0.485</v>
      </c>
      <c r="I73" s="22"/>
      <c r="J73" s="22"/>
      <c r="K73" s="22">
        <v>0.392</v>
      </c>
      <c r="L73" s="22">
        <v>0.093</v>
      </c>
      <c r="N73" s="14"/>
      <c r="O73" s="14"/>
      <c r="P73" s="14"/>
      <c r="Q73" s="14"/>
      <c r="R73" s="14"/>
      <c r="S73" s="14"/>
      <c r="T73" s="19" t="s">
        <v>26</v>
      </c>
    </row>
    <row r="74" spans="4:20" ht="12" customHeight="1">
      <c r="D74" s="20" t="s">
        <v>154</v>
      </c>
      <c r="E74" s="34" t="s">
        <v>77</v>
      </c>
      <c r="F74" s="9" t="s">
        <v>120</v>
      </c>
      <c r="G74" s="9" t="s">
        <v>155</v>
      </c>
      <c r="H74" s="18">
        <f t="shared" si="2"/>
        <v>0</v>
      </c>
      <c r="I74" s="22"/>
      <c r="J74" s="22"/>
      <c r="K74" s="22"/>
      <c r="L74" s="22"/>
      <c r="N74" s="14"/>
      <c r="O74" s="14"/>
      <c r="P74" s="14"/>
      <c r="Q74" s="14"/>
      <c r="R74" s="14"/>
      <c r="S74" s="14"/>
      <c r="T74" s="19" t="s">
        <v>26</v>
      </c>
    </row>
    <row r="75" spans="4:20" ht="12" customHeight="1">
      <c r="D75" s="20" t="s">
        <v>156</v>
      </c>
      <c r="E75" s="35" t="s">
        <v>80</v>
      </c>
      <c r="F75" s="9" t="s">
        <v>120</v>
      </c>
      <c r="G75" s="9" t="s">
        <v>157</v>
      </c>
      <c r="H75" s="18">
        <f t="shared" si="2"/>
        <v>0</v>
      </c>
      <c r="I75" s="22"/>
      <c r="J75" s="22"/>
      <c r="K75" s="22"/>
      <c r="L75" s="22"/>
      <c r="N75" s="14"/>
      <c r="O75" s="14"/>
      <c r="P75" s="14"/>
      <c r="Q75" s="14"/>
      <c r="R75" s="14"/>
      <c r="S75" s="14"/>
      <c r="T75" s="19" t="s">
        <v>26</v>
      </c>
    </row>
    <row r="76" spans="4:20" ht="12" customHeight="1">
      <c r="D76" s="20" t="s">
        <v>158</v>
      </c>
      <c r="E76" s="21" t="s">
        <v>83</v>
      </c>
      <c r="F76" s="9" t="s">
        <v>120</v>
      </c>
      <c r="G76" s="9" t="s">
        <v>159</v>
      </c>
      <c r="H76" s="18">
        <f t="shared" si="2"/>
        <v>2.807</v>
      </c>
      <c r="I76" s="18">
        <f>SUM(I77:I79)</f>
        <v>0</v>
      </c>
      <c r="J76" s="18">
        <f>SUM(J77:J79)</f>
        <v>0</v>
      </c>
      <c r="K76" s="18">
        <f>SUM(K77:K79)</f>
        <v>2.807</v>
      </c>
      <c r="L76" s="18">
        <f>SUM(L77:L79)</f>
        <v>0</v>
      </c>
      <c r="N76" s="14"/>
      <c r="O76" s="14"/>
      <c r="P76" s="14"/>
      <c r="Q76" s="14"/>
      <c r="R76" s="14"/>
      <c r="S76" s="14"/>
      <c r="T76" s="19" t="s">
        <v>26</v>
      </c>
    </row>
    <row r="77" spans="4:20" ht="12" customHeight="1" hidden="1">
      <c r="D77" s="23"/>
      <c r="E77" s="24"/>
      <c r="F77" s="25"/>
      <c r="G77" s="25"/>
      <c r="H77" s="26"/>
      <c r="I77" s="26"/>
      <c r="J77" s="26"/>
      <c r="K77" s="26"/>
      <c r="L77" s="27"/>
      <c r="N77" s="19" t="s">
        <v>31</v>
      </c>
      <c r="O77" s="14"/>
      <c r="P77" s="14"/>
      <c r="Q77" s="14"/>
      <c r="R77" s="14"/>
      <c r="S77" s="14"/>
      <c r="T77" s="14"/>
    </row>
    <row r="78" spans="3:20" s="1" customFormat="1" ht="12" customHeight="1">
      <c r="C78" s="30" t="s">
        <v>41</v>
      </c>
      <c r="D78" s="20" t="str">
        <f>"15.3."&amp;N78</f>
        <v>15.3.1</v>
      </c>
      <c r="E78" s="31" t="s">
        <v>85</v>
      </c>
      <c r="F78" s="9" t="s">
        <v>120</v>
      </c>
      <c r="G78" s="9" t="s">
        <v>159</v>
      </c>
      <c r="H78" s="18">
        <f>SUM(I78:L78)</f>
        <v>2.807</v>
      </c>
      <c r="I78" s="22"/>
      <c r="J78" s="22"/>
      <c r="K78" s="22">
        <v>2.807</v>
      </c>
      <c r="L78" s="22"/>
      <c r="N78" s="19" t="s">
        <v>23</v>
      </c>
      <c r="O78" s="32" t="s">
        <v>85</v>
      </c>
      <c r="P78" s="32" t="s">
        <v>86</v>
      </c>
      <c r="Q78" s="32" t="s">
        <v>87</v>
      </c>
      <c r="R78" s="32" t="s">
        <v>88</v>
      </c>
      <c r="S78" s="19" t="s">
        <v>46</v>
      </c>
      <c r="T78" s="19" t="s">
        <v>160</v>
      </c>
    </row>
    <row r="79" spans="4:20" ht="12" customHeight="1">
      <c r="D79" s="28"/>
      <c r="E79" s="24" t="s">
        <v>32</v>
      </c>
      <c r="F79" s="25"/>
      <c r="G79" s="25"/>
      <c r="H79" s="26"/>
      <c r="I79" s="26"/>
      <c r="J79" s="26"/>
      <c r="K79" s="26"/>
      <c r="L79" s="27"/>
      <c r="N79" s="14"/>
      <c r="O79" s="14"/>
      <c r="P79" s="14"/>
      <c r="Q79" s="14"/>
      <c r="R79" s="14"/>
      <c r="S79" s="14"/>
      <c r="T79" s="29" t="s">
        <v>161</v>
      </c>
    </row>
    <row r="80" spans="4:20" ht="12" customHeight="1">
      <c r="D80" s="20" t="s">
        <v>162</v>
      </c>
      <c r="E80" s="21" t="s">
        <v>92</v>
      </c>
      <c r="F80" s="9" t="s">
        <v>120</v>
      </c>
      <c r="G80" s="9" t="s">
        <v>163</v>
      </c>
      <c r="H80" s="18">
        <f aca="true" t="shared" si="3" ref="H80:H88">SUM(I80:L80)</f>
        <v>0</v>
      </c>
      <c r="I80" s="22"/>
      <c r="J80" s="22"/>
      <c r="K80" s="22"/>
      <c r="L80" s="22"/>
      <c r="N80" s="14"/>
      <c r="O80" s="14"/>
      <c r="P80" s="14"/>
      <c r="Q80" s="14"/>
      <c r="R80" s="14"/>
      <c r="S80" s="14"/>
      <c r="T80" s="19" t="s">
        <v>26</v>
      </c>
    </row>
    <row r="81" spans="4:20" ht="12" customHeight="1">
      <c r="D81" s="15" t="s">
        <v>164</v>
      </c>
      <c r="E81" s="16" t="s">
        <v>95</v>
      </c>
      <c r="F81" s="17" t="s">
        <v>120</v>
      </c>
      <c r="G81" s="17" t="s">
        <v>165</v>
      </c>
      <c r="H81" s="18">
        <f t="shared" si="3"/>
        <v>9.129000000000001</v>
      </c>
      <c r="I81" s="22">
        <f>I62-I84</f>
        <v>6.189</v>
      </c>
      <c r="J81" s="22"/>
      <c r="K81" s="22">
        <f>K64+K60-K84-K70</f>
        <v>2.9400000000000004</v>
      </c>
      <c r="L81" s="22"/>
      <c r="N81" s="14"/>
      <c r="O81" s="14"/>
      <c r="P81" s="14"/>
      <c r="Q81" s="14"/>
      <c r="R81" s="14"/>
      <c r="S81" s="14"/>
      <c r="T81" s="19" t="s">
        <v>26</v>
      </c>
    </row>
    <row r="82" spans="4:20" ht="12" customHeight="1">
      <c r="D82" s="15" t="s">
        <v>166</v>
      </c>
      <c r="E82" s="16" t="s">
        <v>98</v>
      </c>
      <c r="F82" s="17" t="s">
        <v>120</v>
      </c>
      <c r="G82" s="17" t="s">
        <v>167</v>
      </c>
      <c r="H82" s="18">
        <f t="shared" si="3"/>
        <v>0</v>
      </c>
      <c r="I82" s="22"/>
      <c r="J82" s="22"/>
      <c r="K82" s="22"/>
      <c r="L82" s="22"/>
      <c r="N82" s="14"/>
      <c r="O82" s="14"/>
      <c r="P82" s="14"/>
      <c r="Q82" s="14"/>
      <c r="R82" s="14"/>
      <c r="S82" s="14"/>
      <c r="T82" s="19" t="s">
        <v>26</v>
      </c>
    </row>
    <row r="83" spans="4:20" ht="12" customHeight="1">
      <c r="D83" s="15" t="s">
        <v>168</v>
      </c>
      <c r="E83" s="16" t="s">
        <v>101</v>
      </c>
      <c r="F83" s="17" t="s">
        <v>120</v>
      </c>
      <c r="G83" s="17" t="s">
        <v>169</v>
      </c>
      <c r="H83" s="18">
        <f t="shared" si="3"/>
        <v>2.7710000000000004</v>
      </c>
      <c r="I83" s="22"/>
      <c r="J83" s="22"/>
      <c r="K83" s="22"/>
      <c r="L83" s="22">
        <f>L64-L70-L84</f>
        <v>2.7710000000000004</v>
      </c>
      <c r="N83" s="14"/>
      <c r="O83" s="14"/>
      <c r="P83" s="14"/>
      <c r="Q83" s="14"/>
      <c r="R83" s="14"/>
      <c r="S83" s="14"/>
      <c r="T83" s="19" t="s">
        <v>26</v>
      </c>
    </row>
    <row r="84" spans="4:20" ht="12" customHeight="1">
      <c r="D84" s="15" t="s">
        <v>170</v>
      </c>
      <c r="E84" s="16" t="s">
        <v>104</v>
      </c>
      <c r="F84" s="17" t="s">
        <v>120</v>
      </c>
      <c r="G84" s="17" t="s">
        <v>171</v>
      </c>
      <c r="H84" s="18">
        <f t="shared" si="3"/>
        <v>0.395</v>
      </c>
      <c r="I84" s="22">
        <v>0.086</v>
      </c>
      <c r="J84" s="22"/>
      <c r="K84" s="22">
        <v>0.233</v>
      </c>
      <c r="L84" s="22">
        <v>0.076</v>
      </c>
      <c r="N84" s="14"/>
      <c r="O84" s="14"/>
      <c r="P84" s="14"/>
      <c r="Q84" s="14"/>
      <c r="R84" s="14"/>
      <c r="S84" s="14"/>
      <c r="T84" s="19" t="s">
        <v>26</v>
      </c>
    </row>
    <row r="85" spans="4:20" ht="12" customHeight="1">
      <c r="D85" s="20" t="s">
        <v>172</v>
      </c>
      <c r="E85" s="21" t="s">
        <v>173</v>
      </c>
      <c r="F85" s="9" t="s">
        <v>120</v>
      </c>
      <c r="G85" s="9" t="s">
        <v>174</v>
      </c>
      <c r="H85" s="18">
        <f t="shared" si="3"/>
        <v>0</v>
      </c>
      <c r="I85" s="22"/>
      <c r="J85" s="22"/>
      <c r="K85" s="22"/>
      <c r="L85" s="22"/>
      <c r="N85" s="14"/>
      <c r="O85" s="14"/>
      <c r="P85" s="14"/>
      <c r="Q85" s="14"/>
      <c r="R85" s="14"/>
      <c r="S85" s="14"/>
      <c r="T85" s="19" t="s">
        <v>26</v>
      </c>
    </row>
    <row r="86" spans="4:20" ht="12" customHeight="1">
      <c r="D86" s="15" t="s">
        <v>175</v>
      </c>
      <c r="E86" s="16" t="s">
        <v>110</v>
      </c>
      <c r="F86" s="17" t="s">
        <v>120</v>
      </c>
      <c r="G86" s="17" t="s">
        <v>176</v>
      </c>
      <c r="H86" s="18">
        <f t="shared" si="3"/>
        <v>0</v>
      </c>
      <c r="I86" s="22"/>
      <c r="J86" s="22"/>
      <c r="K86" s="22"/>
      <c r="L86" s="22"/>
      <c r="N86" s="14"/>
      <c r="O86" s="14"/>
      <c r="P86" s="14"/>
      <c r="Q86" s="14"/>
      <c r="R86" s="14"/>
      <c r="S86" s="14"/>
      <c r="T86" s="19" t="s">
        <v>26</v>
      </c>
    </row>
    <row r="87" spans="4:20" ht="24" customHeight="1">
      <c r="D87" s="15" t="s">
        <v>177</v>
      </c>
      <c r="E87" s="16" t="s">
        <v>113</v>
      </c>
      <c r="F87" s="17" t="s">
        <v>120</v>
      </c>
      <c r="G87" s="17" t="s">
        <v>178</v>
      </c>
      <c r="H87" s="18">
        <f t="shared" si="3"/>
        <v>0.395</v>
      </c>
      <c r="I87" s="18">
        <f>I84-I86</f>
        <v>0.086</v>
      </c>
      <c r="J87" s="18">
        <f>J84-J86</f>
        <v>0</v>
      </c>
      <c r="K87" s="18">
        <f>K84-K86</f>
        <v>0.233</v>
      </c>
      <c r="L87" s="18">
        <f>L84-L86</f>
        <v>0.076</v>
      </c>
      <c r="N87" s="14"/>
      <c r="O87" s="14"/>
      <c r="P87" s="14"/>
      <c r="Q87" s="14"/>
      <c r="R87" s="14"/>
      <c r="S87" s="14"/>
      <c r="T87" s="19" t="s">
        <v>26</v>
      </c>
    </row>
    <row r="88" spans="4:20" ht="12" customHeight="1">
      <c r="D88" s="15" t="s">
        <v>179</v>
      </c>
      <c r="E88" s="16" t="s">
        <v>116</v>
      </c>
      <c r="F88" s="17" t="s">
        <v>120</v>
      </c>
      <c r="G88" s="17" t="s">
        <v>180</v>
      </c>
      <c r="H88" s="18">
        <f t="shared" si="3"/>
        <v>0</v>
      </c>
      <c r="I88" s="18">
        <f>SUM(I52,I64,I69)-SUM(I70,I81:I84)</f>
        <v>0</v>
      </c>
      <c r="J88" s="18">
        <f>SUM(J52,J64,J69)-SUM(J70,J81:J84)</f>
        <v>0</v>
      </c>
      <c r="K88" s="18">
        <f>SUM(K52,K64,K69)-SUM(K70,K81:K84)</f>
        <v>0</v>
      </c>
      <c r="L88" s="18">
        <f>SUM(L52,L64,L69)-SUM(L70,L81:L84)</f>
        <v>0</v>
      </c>
      <c r="N88" s="14"/>
      <c r="O88" s="14"/>
      <c r="P88" s="14"/>
      <c r="Q88" s="14"/>
      <c r="R88" s="14"/>
      <c r="S88" s="14"/>
      <c r="T88" s="19" t="s">
        <v>26</v>
      </c>
    </row>
  </sheetData>
  <sheetProtection/>
  <mergeCells count="8">
    <mergeCell ref="H10:H11"/>
    <mergeCell ref="I10:L10"/>
    <mergeCell ref="D13:F13"/>
    <mergeCell ref="D51:F51"/>
    <mergeCell ref="D10:D11"/>
    <mergeCell ref="E10:E11"/>
    <mergeCell ref="F10:F11"/>
    <mergeCell ref="G10:G11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2024-02-26T05:04:33Z</dcterms:modified>
  <cp:category/>
  <cp:version/>
  <cp:contentType/>
  <cp:contentStatus/>
</cp:coreProperties>
</file>